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ochkovaes\Desktop\Отчет об УР\2020\09. датабук\"/>
    </mc:Choice>
  </mc:AlternateContent>
  <bookViews>
    <workbookView xWindow="0" yWindow="0" windowWidth="23040" windowHeight="9348" tabRatio="888" activeTab="4"/>
  </bookViews>
  <sheets>
    <sheet name="Table of contents" sheetId="13" r:id="rId1"/>
    <sheet name="E_Environment" sheetId="10" r:id="rId2"/>
    <sheet name="S_Social" sheetId="20" r:id="rId3"/>
    <sheet name="G_Governance" sheetId="14" r:id="rId4"/>
    <sheet name="Economic indicators" sheetId="16" r:id="rId5"/>
    <sheet name="SIBUR structure" sheetId="18" r:id="rId6"/>
  </sheets>
  <definedNames>
    <definedName name="_GoBack" localSheetId="1">E_Environment!$C$71</definedName>
    <definedName name="_GoBack" localSheetId="4">'Economic indicators'!#REF!</definedName>
    <definedName name="_GoBack" localSheetId="5">'SIBUR structure'!#REF!</definedName>
    <definedName name="_xlnm.Print_Area" localSheetId="1">E_Environment!$C$4:$G$154</definedName>
    <definedName name="_xlnm.Print_Area" localSheetId="4">'Economic indicators'!$C$4:$G$72</definedName>
    <definedName name="_xlnm.Print_Area" localSheetId="3">G_Governance!$C$4:$G$43</definedName>
    <definedName name="_xlnm.Print_Area" localSheetId="2">S_Social!$C$4:$G$141</definedName>
    <definedName name="_xlnm.Print_Area" localSheetId="5">'SIBUR structure'!$C$4:$G$50</definedName>
    <definedName name="_xlnm.Print_Area" localSheetId="0">'Table of contents'!$B$3:$D$33</definedName>
  </definedNames>
  <calcPr calcId="162913"/>
  <customWorkbookViews>
    <customWorkbookView name="Deloitte - Personal View" guid="{6645CF21-40FF-404A-8EB8-03BE849941DA}" mergeInterval="0" personalView="1" maximized="1" xWindow="-11" yWindow="-11" windowWidth="1942" windowHeight="1042" activeSheetId="1"/>
    <customWorkbookView name="Deloitte_Koblova_Alexandra - Personal View" guid="{C7A7013A-F3DB-46DD-B1BF-FEA7E4A93135}" mergeInterval="0" personalView="1" maximized="1" xWindow="-8" yWindow="-8" windowWidth="1382" windowHeight="744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20" l="1"/>
  <c r="F129" i="20"/>
  <c r="E129" i="20"/>
  <c r="G92" i="20"/>
  <c r="G88" i="20"/>
  <c r="G47" i="20"/>
  <c r="G44" i="20"/>
  <c r="G41" i="20"/>
  <c r="G24" i="20" l="1"/>
  <c r="G21" i="20"/>
  <c r="G18" i="20"/>
  <c r="G37" i="20"/>
  <c r="F37" i="20"/>
  <c r="G34" i="20"/>
  <c r="F34" i="20"/>
  <c r="G31" i="20"/>
  <c r="F31" i="20"/>
  <c r="G28" i="20"/>
  <c r="F28" i="20"/>
  <c r="F56" i="10" l="1"/>
  <c r="G56" i="10"/>
  <c r="E56" i="10"/>
  <c r="G45" i="10"/>
  <c r="F45" i="10"/>
  <c r="E45" i="10"/>
  <c r="E92" i="20" l="1"/>
  <c r="G99" i="20" l="1"/>
  <c r="E88" i="20" l="1"/>
  <c r="E96" i="20" l="1"/>
  <c r="G96" i="20"/>
  <c r="F96" i="20" l="1"/>
  <c r="G52" i="10" l="1"/>
  <c r="G59" i="10"/>
  <c r="F59" i="10"/>
  <c r="F52" i="10"/>
  <c r="E59" i="10"/>
  <c r="E52" i="10"/>
  <c r="E28" i="20" l="1"/>
  <c r="F24" i="20" l="1"/>
  <c r="E24" i="20"/>
  <c r="F21" i="20"/>
  <c r="E21" i="20"/>
  <c r="F18" i="20"/>
  <c r="E18" i="20"/>
  <c r="E59" i="20" l="1"/>
  <c r="E55" i="20"/>
  <c r="F55" i="20"/>
  <c r="E51" i="20"/>
  <c r="E37" i="20"/>
  <c r="E34" i="20"/>
  <c r="E31" i="20"/>
  <c r="E47" i="20"/>
  <c r="E44" i="20"/>
  <c r="E41" i="20"/>
  <c r="E27" i="14" l="1"/>
  <c r="F27" i="14"/>
  <c r="F59" i="20" l="1"/>
  <c r="F51" i="20"/>
  <c r="F47" i="20"/>
  <c r="F44" i="20"/>
  <c r="F41" i="20"/>
  <c r="G6" i="14" l="1"/>
  <c r="F6" i="14"/>
  <c r="G27" i="14"/>
  <c r="F21" i="10" l="1"/>
  <c r="G21" i="10"/>
  <c r="E21" i="10"/>
  <c r="G15" i="10"/>
  <c r="F15" i="10"/>
  <c r="E15" i="10"/>
  <c r="G10" i="10"/>
  <c r="F10" i="10"/>
  <c r="E10" i="10"/>
  <c r="E56" i="16" l="1"/>
  <c r="F56" i="16"/>
  <c r="G56" i="16"/>
</calcChain>
</file>

<file path=xl/sharedStrings.xml><?xml version="1.0" encoding="utf-8"?>
<sst xmlns="http://schemas.openxmlformats.org/spreadsheetml/2006/main" count="821" uniqueCount="404">
  <si>
    <t>#</t>
  </si>
  <si>
    <t>HR01.01</t>
  </si>
  <si>
    <t>HS02.01</t>
  </si>
  <si>
    <t>HS02.02</t>
  </si>
  <si>
    <t>HS01.01</t>
  </si>
  <si>
    <t>HS01.02</t>
  </si>
  <si>
    <t>HS04.01</t>
  </si>
  <si>
    <t>HS04.01.01</t>
  </si>
  <si>
    <t>HS04.02</t>
  </si>
  <si>
    <t>HS04.02.01</t>
  </si>
  <si>
    <t>HS05.01</t>
  </si>
  <si>
    <t>HR01.01.01</t>
  </si>
  <si>
    <t>HR01.01.02</t>
  </si>
  <si>
    <t>HR01.01.01.01</t>
  </si>
  <si>
    <t>HR01.01.02.01</t>
  </si>
  <si>
    <t>HR01.04</t>
  </si>
  <si>
    <t>HR01.06</t>
  </si>
  <si>
    <t>HR01.08</t>
  </si>
  <si>
    <t>SO01.01</t>
  </si>
  <si>
    <t>tbd</t>
  </si>
  <si>
    <t>SO01.02</t>
  </si>
  <si>
    <t>SO01.03</t>
  </si>
  <si>
    <t>SO01.04</t>
  </si>
  <si>
    <t>SO01.05</t>
  </si>
  <si>
    <t>SO01.06</t>
  </si>
  <si>
    <t>SO01.06.01</t>
  </si>
  <si>
    <t>SO01.07</t>
  </si>
  <si>
    <t>SO01.07.01</t>
  </si>
  <si>
    <t>SO01.07.02</t>
  </si>
  <si>
    <t>SO01.07.03</t>
  </si>
  <si>
    <t>HR02.01</t>
  </si>
  <si>
    <t>HR02.02</t>
  </si>
  <si>
    <t>NOₓ</t>
  </si>
  <si>
    <t>CO₂</t>
  </si>
  <si>
    <t>CH₄</t>
  </si>
  <si>
    <t>N₂O</t>
  </si>
  <si>
    <t>HFCₓ</t>
  </si>
  <si>
    <t>%</t>
  </si>
  <si>
    <t>SOₓ</t>
  </si>
  <si>
    <t>OHSAS 18001 / ISO 45001</t>
  </si>
  <si>
    <t>ISO 14001 (EMS / СЭМ)</t>
  </si>
  <si>
    <t>ISO 9001 (QMS / СМК)</t>
  </si>
  <si>
    <t>CDP</t>
  </si>
  <si>
    <t>TCFD</t>
  </si>
  <si>
    <t>EBITDA</t>
  </si>
  <si>
    <t>Moody's</t>
  </si>
  <si>
    <t>Fitch</t>
  </si>
  <si>
    <t>S&amp;P</t>
  </si>
  <si>
    <t>MSCI</t>
  </si>
  <si>
    <t>Ecovadis</t>
  </si>
  <si>
    <t>SIBUR International GmbH</t>
  </si>
  <si>
    <t>№</t>
  </si>
  <si>
    <t>-</t>
  </si>
  <si>
    <t>NA</t>
  </si>
  <si>
    <t>B</t>
  </si>
  <si>
    <t>C</t>
  </si>
  <si>
    <t>BBB-</t>
  </si>
  <si>
    <t>Baa3</t>
  </si>
  <si>
    <t>BB</t>
  </si>
  <si>
    <t>D</t>
  </si>
  <si>
    <t xml:space="preserve">Reliance Sibur Elastomers Private Limited </t>
  </si>
  <si>
    <t xml:space="preserve">ESG Databook 2020 | PJSC SIBUR Holding </t>
  </si>
  <si>
    <t>TABLE OF CONTENTS</t>
  </si>
  <si>
    <t>E_Environment ➔</t>
  </si>
  <si>
    <t>S_Social ➔</t>
  </si>
  <si>
    <t>G_Governance ➔</t>
  </si>
  <si>
    <t>Economic indicators ➔</t>
  </si>
  <si>
    <t>Contacts:</t>
  </si>
  <si>
    <t>Additional information:</t>
  </si>
  <si>
    <t>SIBUR structure ➔</t>
  </si>
  <si>
    <t>G_Governance</t>
  </si>
  <si>
    <t>S_Social</t>
  </si>
  <si>
    <t>E_Environment</t>
  </si>
  <si>
    <t>Economic indicators</t>
  </si>
  <si>
    <t>Measurement
 unit</t>
  </si>
  <si>
    <t>Electric power consumption</t>
  </si>
  <si>
    <t>Electric power</t>
  </si>
  <si>
    <t>Electric power generated</t>
  </si>
  <si>
    <t xml:space="preserve">Electric power purchased </t>
  </si>
  <si>
    <t xml:space="preserve">Electric power consumed (purchased + generated – sold) </t>
  </si>
  <si>
    <t>Thermal power</t>
  </si>
  <si>
    <t>Thermal power generated</t>
  </si>
  <si>
    <t xml:space="preserve">Thermal power purchased </t>
  </si>
  <si>
    <t xml:space="preserve">Thermal power sold </t>
  </si>
  <si>
    <t xml:space="preserve">Thermal power consumed (purchased + generated – sold) 
</t>
  </si>
  <si>
    <t>Fuel</t>
  </si>
  <si>
    <t xml:space="preserve">Natural gas purchased </t>
  </si>
  <si>
    <t xml:space="preserve">Fuel oil purchased </t>
  </si>
  <si>
    <t xml:space="preserve">Process gas produced </t>
  </si>
  <si>
    <t>Energy from renewable sources consumed</t>
  </si>
  <si>
    <t>Total power consumption (fuel consumed + thermal and electric power purchased – thermal and electric power sold)</t>
  </si>
  <si>
    <t>Energy intensity index (actual)</t>
  </si>
  <si>
    <t>Energy intensity per tonne of product by segment</t>
  </si>
  <si>
    <t>Midstream</t>
  </si>
  <si>
    <t>mln GJ</t>
  </si>
  <si>
    <t>GJ</t>
  </si>
  <si>
    <t>GJ/t</t>
  </si>
  <si>
    <t>RUB mln</t>
  </si>
  <si>
    <t>Olefins &amp; Polyolefins</t>
  </si>
  <si>
    <t>Plastics, Elastomers &amp; Intermediates</t>
  </si>
  <si>
    <t>GHG emissions</t>
  </si>
  <si>
    <t>Direct (Scope 1) GHG emissions, including:</t>
  </si>
  <si>
    <t>mln tonnes of CO₂e</t>
  </si>
  <si>
    <t>Specific GHG emissions from business trips</t>
  </si>
  <si>
    <t>tonnes of CO₂e/ average headcount (individuals)</t>
  </si>
  <si>
    <t>Indirect (Scope 2) GHG emissions</t>
  </si>
  <si>
    <r>
      <t>Employee business trips (rail and air travel)</t>
    </r>
    <r>
      <rPr>
        <vertAlign val="superscript"/>
        <sz val="10"/>
        <color theme="8"/>
        <rFont val="Arial"/>
        <family val="2"/>
        <charset val="204"/>
      </rPr>
      <t>2</t>
    </r>
  </si>
  <si>
    <t>Historical data bank (financial and operational indicators, 2017-2020)</t>
  </si>
  <si>
    <t>Consolidated Report for 2020</t>
  </si>
  <si>
    <t>Sustainability Report for 2019</t>
  </si>
  <si>
    <t>Sustainability Report for 2018</t>
  </si>
  <si>
    <t>Annual Report for 2018</t>
  </si>
  <si>
    <t xml:space="preserve">Electric power sold </t>
  </si>
  <si>
    <t>Savings from energy efficiency initiatives</t>
  </si>
  <si>
    <t>Use of products (fuel product from gas processing) sold for energy needs</t>
  </si>
  <si>
    <r>
      <t>Other indirect (Scope 3)</t>
    </r>
    <r>
      <rPr>
        <vertAlign val="superscript"/>
        <sz val="10"/>
        <color theme="8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GHG emissions, including:</t>
    </r>
  </si>
  <si>
    <t>Specific GHG emissions by segment</t>
  </si>
  <si>
    <t>tonnes of CO₂e/ tonne of product</t>
  </si>
  <si>
    <t>Gas Processing</t>
  </si>
  <si>
    <t>Petrochemicals</t>
  </si>
  <si>
    <r>
      <t>GHG emissions reduced</t>
    </r>
    <r>
      <rPr>
        <vertAlign val="superscript"/>
        <sz val="10"/>
        <color theme="8"/>
        <rFont val="Arial"/>
        <family val="2"/>
        <charset val="204"/>
      </rPr>
      <t>3</t>
    </r>
  </si>
  <si>
    <r>
      <t>GHG emissions prevented</t>
    </r>
    <r>
      <rPr>
        <vertAlign val="superscript"/>
        <sz val="10"/>
        <color theme="8"/>
        <rFont val="Arial"/>
        <family val="2"/>
        <charset val="204"/>
      </rPr>
      <t>4</t>
    </r>
  </si>
  <si>
    <t>Air pollutant emissions</t>
  </si>
  <si>
    <t>Solid particles</t>
  </si>
  <si>
    <t>Volatile organic compounds</t>
  </si>
  <si>
    <t>Other</t>
  </si>
  <si>
    <t>Water consumption</t>
  </si>
  <si>
    <t>Surface water</t>
  </si>
  <si>
    <t>Ground water</t>
  </si>
  <si>
    <t>Surface water, including industrial users</t>
  </si>
  <si>
    <t>Total pollutant emissions, of which:</t>
  </si>
  <si>
    <t>Water from third parties</t>
  </si>
  <si>
    <t>Total water discharge, of which:</t>
  </si>
  <si>
    <t>Water from third parties, including industrial users</t>
  </si>
  <si>
    <t>Total water discharge by treatment method, of which:</t>
  </si>
  <si>
    <t>000’ tonnes of CO₂e</t>
  </si>
  <si>
    <t>‘000 m3 (ml)</t>
  </si>
  <si>
    <t>kt</t>
  </si>
  <si>
    <t>Total water withdrawals, of which:</t>
  </si>
  <si>
    <t>ESG ratings</t>
  </si>
  <si>
    <t>Rating agencies</t>
  </si>
  <si>
    <t xml:space="preserve">Investment grade credit ratings </t>
  </si>
  <si>
    <t>Operating performance</t>
  </si>
  <si>
    <t>Production</t>
  </si>
  <si>
    <t>mln tonnes</t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</si>
  <si>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Research &amp; Development</t>
    </r>
  </si>
  <si>
    <t>Key financial indicators</t>
  </si>
  <si>
    <t>RUB bln</t>
  </si>
  <si>
    <t>LPG</t>
  </si>
  <si>
    <t>Natural gas</t>
  </si>
  <si>
    <t>Naphtha</t>
  </si>
  <si>
    <t>Other sales</t>
  </si>
  <si>
    <t>Midstream, of which:</t>
  </si>
  <si>
    <t>Plastics, Elastomers &amp; Intermediates, of which:</t>
  </si>
  <si>
    <t>Polyolefins</t>
  </si>
  <si>
    <t>Polypropylene</t>
  </si>
  <si>
    <t>BOPP films</t>
  </si>
  <si>
    <t xml:space="preserve">Olefins </t>
  </si>
  <si>
    <t>Other polymer products</t>
  </si>
  <si>
    <t>Elastomers</t>
  </si>
  <si>
    <t>Plastics and organic synthesis products</t>
  </si>
  <si>
    <t>MTBE and fuel additives</t>
  </si>
  <si>
    <t>Intermediates and other chemicals</t>
  </si>
  <si>
    <t>EBITDA margin</t>
  </si>
  <si>
    <t>Sales</t>
  </si>
  <si>
    <t>Domestic market</t>
  </si>
  <si>
    <t>Foreign market</t>
  </si>
  <si>
    <r>
      <t>R&amp;D investments</t>
    </r>
    <r>
      <rPr>
        <vertAlign val="superscript"/>
        <sz val="10"/>
        <color theme="8"/>
        <rFont val="Arial"/>
        <family val="2"/>
        <charset val="204"/>
      </rPr>
      <t>1</t>
    </r>
  </si>
  <si>
    <t>Generated economic value</t>
  </si>
  <si>
    <t>Revenue</t>
  </si>
  <si>
    <t>Gains/losses on disposals and acquisitions of subsidiaries and assets</t>
  </si>
  <si>
    <t>Finance income</t>
  </si>
  <si>
    <t>Share of profit of joint ventures and associates</t>
  </si>
  <si>
    <t>Distributed economic value</t>
  </si>
  <si>
    <t>Operating costs (excluding amortization, FX gains/losses, provisions for the impairment of assets), including:</t>
  </si>
  <si>
    <t>Salaries and other employee benefits</t>
  </si>
  <si>
    <t>Payments to capital suppliers, of which:</t>
  </si>
  <si>
    <t>Dividends</t>
  </si>
  <si>
    <t>Interest paid</t>
  </si>
  <si>
    <t>Bank commissions paid</t>
  </si>
  <si>
    <t>Social investments</t>
  </si>
  <si>
    <t>Tax payments, of which:</t>
  </si>
  <si>
    <t>Taxes other than income tax</t>
  </si>
  <si>
    <t>Income tax</t>
  </si>
  <si>
    <t>Retained economic value</t>
  </si>
  <si>
    <t>Sites certified under:</t>
  </si>
  <si>
    <t>Management systems</t>
  </si>
  <si>
    <t>Audit services</t>
  </si>
  <si>
    <t>Remuneration for the external auditor</t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</si>
  <si>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Minimum wage established by law.</t>
    </r>
  </si>
  <si>
    <t>UN Global Compact</t>
  </si>
  <si>
    <t>Global Reporting Initiative (GRI)</t>
  </si>
  <si>
    <t>yes/no</t>
  </si>
  <si>
    <t>yes</t>
  </si>
  <si>
    <t>no</t>
  </si>
  <si>
    <t>External initiatives considered</t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</si>
  <si>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The calculation was performed in accordance with Categories 6 and 11 of the GHG Protocol.</t>
    </r>
  </si>
  <si>
    <r>
      <rPr>
        <vertAlign val="superscript"/>
        <sz val="10"/>
        <color theme="8"/>
        <rFont val="Arial"/>
        <family val="2"/>
        <charset val="204"/>
      </rPr>
      <t xml:space="preserve">2 </t>
    </r>
    <r>
      <rPr>
        <sz val="10"/>
        <color theme="8"/>
        <rFont val="Arial"/>
        <family val="2"/>
        <charset val="204"/>
      </rPr>
      <t xml:space="preserve">According to data from a travel aggregator covering rail transportation based on average GHG emissions per passenger from OJSC RZD. </t>
    </r>
  </si>
  <si>
    <r>
      <rPr>
        <vertAlign val="superscript"/>
        <sz val="10"/>
        <color theme="8"/>
        <rFont val="Arial"/>
        <family val="2"/>
        <charset val="204"/>
      </rPr>
      <t xml:space="preserve">3 </t>
    </r>
    <r>
      <rPr>
        <sz val="10"/>
        <color theme="8"/>
        <rFont val="Arial"/>
        <family val="2"/>
        <charset val="204"/>
      </rPr>
      <t xml:space="preserve">GHG emissions reduced by implementing energy efficiency initiatives.  </t>
    </r>
  </si>
  <si>
    <r>
      <rPr>
        <vertAlign val="superscript"/>
        <sz val="10"/>
        <color theme="8"/>
        <rFont val="Arial"/>
        <family val="2"/>
        <charset val="204"/>
      </rPr>
      <t xml:space="preserve">4 </t>
    </r>
    <r>
      <rPr>
        <sz val="10"/>
        <color theme="8"/>
        <rFont val="Arial"/>
        <family val="2"/>
        <charset val="204"/>
      </rPr>
      <t>Prevented GHG emissions are the result of processing associated petroleum gas (APG).</t>
    </r>
  </si>
  <si>
    <r>
      <rPr>
        <vertAlign val="superscript"/>
        <sz val="10"/>
        <color theme="8"/>
        <rFont val="Arial"/>
        <family val="2"/>
        <charset val="204"/>
        <scheme val="minor"/>
      </rPr>
      <t>5</t>
    </r>
    <r>
      <rPr>
        <sz val="10"/>
        <color theme="8"/>
        <rFont val="Arial"/>
        <family val="2"/>
        <charset val="204"/>
        <scheme val="minor"/>
      </rPr>
      <t xml:space="preserve"> The Environmental Impact Index (EII) measures key compounds released into the environment (emissions, effluents, and waste) per tonne of manufactured product.</t>
    </r>
  </si>
  <si>
    <r>
      <t>Environmental impact index (EII)</t>
    </r>
    <r>
      <rPr>
        <vertAlign val="superscript"/>
        <sz val="10"/>
        <color theme="8"/>
        <rFont val="Arial"/>
        <family val="2"/>
        <charset val="204"/>
      </rPr>
      <t>5</t>
    </r>
  </si>
  <si>
    <t>Conservation initiatives and payments</t>
  </si>
  <si>
    <t>Expenditures on environmental protection</t>
  </si>
  <si>
    <t>Hazard Class I</t>
  </si>
  <si>
    <t>Hazard Class II</t>
  </si>
  <si>
    <t>Hazard Class III</t>
  </si>
  <si>
    <t>Hazard Class IV</t>
  </si>
  <si>
    <t>Hazard Class V</t>
  </si>
  <si>
    <t>Waste management</t>
  </si>
  <si>
    <t>Generated per year, of which:</t>
  </si>
  <si>
    <t>tonnes</t>
  </si>
  <si>
    <t>Waste present at the beginning of the year</t>
  </si>
  <si>
    <t>Receipt of waste from other entities</t>
  </si>
  <si>
    <t>Waste decontamination</t>
  </si>
  <si>
    <t xml:space="preserve">Waste transferred to third parties for processing </t>
  </si>
  <si>
    <t>Waste transferred to third parties for recycling</t>
  </si>
  <si>
    <t>Waste transferred to third parties for decontamination</t>
  </si>
  <si>
    <t>Waste transferred to third parties for disposal</t>
  </si>
  <si>
    <t>Waste present at year-end</t>
  </si>
  <si>
    <t>Solid waste transferred to the regional operator</t>
  </si>
  <si>
    <t>Waste storage at the operated sites</t>
  </si>
  <si>
    <t>Waste placement at the operated sites</t>
  </si>
  <si>
    <t>Biodiversity</t>
  </si>
  <si>
    <t xml:space="preserve">Land exposed (reclaimed) </t>
  </si>
  <si>
    <t>ha</t>
  </si>
  <si>
    <t>Fee payments related to negative environmental impact</t>
  </si>
  <si>
    <t>Board of Directors composition</t>
  </si>
  <si>
    <t>Total directors, of which:</t>
  </si>
  <si>
    <t>persons</t>
  </si>
  <si>
    <t>Independent directors</t>
  </si>
  <si>
    <t>Non-executive directors</t>
  </si>
  <si>
    <t>Executive directors</t>
  </si>
  <si>
    <t>Gender profile</t>
  </si>
  <si>
    <t>Number of men on the Board of Directors</t>
  </si>
  <si>
    <t>Number of women on the Board of Directors</t>
  </si>
  <si>
    <t xml:space="preserve">Board of Directors composition by age </t>
  </si>
  <si>
    <t>Board members under 30 years old</t>
  </si>
  <si>
    <t>Board members aged 30-50</t>
  </si>
  <si>
    <t>Board members over 50 years old</t>
  </si>
  <si>
    <t xml:space="preserve">Committees of the Board of Directors </t>
  </si>
  <si>
    <t>Total Board members in the Audit Committee, of which:</t>
  </si>
  <si>
    <t>Total Board members in the Strategy and Investment Committee, of which:</t>
  </si>
  <si>
    <t>Total Board members in the Human Resources and Remuneration Committee, of which:</t>
  </si>
  <si>
    <t>Total Board members in the Sustainable Development Committee, of which:</t>
  </si>
  <si>
    <t>Management Board</t>
  </si>
  <si>
    <t>Total number of people, of which:</t>
  </si>
  <si>
    <t>Men</t>
  </si>
  <si>
    <t>Women</t>
  </si>
  <si>
    <t>Business ethics and compliance</t>
  </si>
  <si>
    <t>Members of management bodies familiarized with anti-corruption policies and practices</t>
  </si>
  <si>
    <t>Employees familiarized with anti-corruption policies and practices</t>
  </si>
  <si>
    <t>Number of confirmed incidents of corruption</t>
  </si>
  <si>
    <t>number of cases</t>
  </si>
  <si>
    <t>Total amount of fines imposed for non-compliance with laws and/or regulations surrounding social and economic issues</t>
  </si>
  <si>
    <t>Total hotline calls</t>
  </si>
  <si>
    <t>number of calls</t>
  </si>
  <si>
    <t>Responses to inquiries received</t>
  </si>
  <si>
    <t>sites</t>
  </si>
  <si>
    <t>Revenue, of which:</t>
  </si>
  <si>
    <t>Average headcount</t>
  </si>
  <si>
    <t>SIBUR employees</t>
  </si>
  <si>
    <r>
      <t>Contractor employees</t>
    </r>
    <r>
      <rPr>
        <sz val="8"/>
        <color theme="1"/>
        <rFont val="Calibri"/>
        <family val="2"/>
        <charset val="204"/>
      </rPr>
      <t> </t>
    </r>
  </si>
  <si>
    <t>Construction contractor employees</t>
  </si>
  <si>
    <t>Working time</t>
  </si>
  <si>
    <t>Man-hours worked</t>
  </si>
  <si>
    <t>Contractor employees</t>
  </si>
  <si>
    <t>Staff composition by gender</t>
  </si>
  <si>
    <t>Under 30 years old, of which:</t>
  </si>
  <si>
    <t>30-50 years old, of which:</t>
  </si>
  <si>
    <t>Over 50 years old, of which:</t>
  </si>
  <si>
    <t>Staff composition by age</t>
  </si>
  <si>
    <t>Staff composition by employment contract type</t>
  </si>
  <si>
    <t>Employees on permanent employment contracts, of which:</t>
  </si>
  <si>
    <t>Employees on fixed-term employment contracts, of which:</t>
  </si>
  <si>
    <t>Full-time employees, of which:</t>
  </si>
  <si>
    <t>Part-time employees, of which:</t>
  </si>
  <si>
    <t>Staff composition by position and gender</t>
  </si>
  <si>
    <t>Managers, of which:</t>
  </si>
  <si>
    <t>Specialists, of which:</t>
  </si>
  <si>
    <t>Workers, of which:</t>
  </si>
  <si>
    <t>Staff composition by position and age</t>
  </si>
  <si>
    <t>under 30 years old</t>
  </si>
  <si>
    <t>30-50 years old</t>
  </si>
  <si>
    <t>over 50 years old</t>
  </si>
  <si>
    <t>man-hour</t>
  </si>
  <si>
    <t>Staff composition by business segment</t>
  </si>
  <si>
    <t>Other (logistics, marketing, administrative)</t>
  </si>
  <si>
    <t>Staff turnover</t>
  </si>
  <si>
    <t>Turnover rate</t>
  </si>
  <si>
    <t>Total number of employees hired</t>
  </si>
  <si>
    <t>Total number of employees dismissed</t>
  </si>
  <si>
    <t>Payroll</t>
  </si>
  <si>
    <t>Average monthly payroll by gender</t>
  </si>
  <si>
    <t>Entry level wage by gender</t>
  </si>
  <si>
    <t>Average payroll/statutory minimum wage1 ratio</t>
  </si>
  <si>
    <t>RUB</t>
  </si>
  <si>
    <t>Social partnership</t>
  </si>
  <si>
    <t>Staff training</t>
  </si>
  <si>
    <t>Occupational health and safety</t>
  </si>
  <si>
    <t>Hazardous production sites</t>
  </si>
  <si>
    <t>number of sites</t>
  </si>
  <si>
    <t>Investments in occupational health and safety measures</t>
  </si>
  <si>
    <t>Occupational health and safety measures</t>
  </si>
  <si>
    <t>Investments made under the Target Production Program to bring SIBUR’s facilities in line with industrial safety regulations and standards</t>
  </si>
  <si>
    <t>Interactions with vendors</t>
  </si>
  <si>
    <t>Vendor audits</t>
  </si>
  <si>
    <t>Vendors assessed against social and environmental criteria</t>
  </si>
  <si>
    <t>number of audits</t>
  </si>
  <si>
    <t>hours</t>
  </si>
  <si>
    <t>Health and safety</t>
  </si>
  <si>
    <t>Business support</t>
  </si>
  <si>
    <t>REACTOR LLC</t>
  </si>
  <si>
    <t>LLC SIBUR</t>
  </si>
  <si>
    <t>JSC SiburTyumenGas</t>
  </si>
  <si>
    <t>ZapSibTransGaz LLC</t>
  </si>
  <si>
    <t xml:space="preserve">Yuzhno-Priobsky GPP LLC </t>
  </si>
  <si>
    <t xml:space="preserve">JSC SIBUR-Neftekhim </t>
  </si>
  <si>
    <t xml:space="preserve">JSC SIBUR-Khimprom </t>
  </si>
  <si>
    <t xml:space="preserve">JSC POLIEF </t>
  </si>
  <si>
    <t>PJSC SIBUR Holding</t>
  </si>
  <si>
    <t xml:space="preserve">JSC SIBUR-PETF </t>
  </si>
  <si>
    <t xml:space="preserve">JSC Voronezhsintezkauchuk </t>
  </si>
  <si>
    <t xml:space="preserve">JSC Krasnoyarsky zavod sinteticheskogo kauchuka </t>
  </si>
  <si>
    <t>Tomskneftekhim LLC</t>
  </si>
  <si>
    <t>SIBUR-Kstovo LLC</t>
  </si>
  <si>
    <t>Rusvinyl LLC</t>
  </si>
  <si>
    <t xml:space="preserve">BIAXPLEN LLC </t>
  </si>
  <si>
    <t>BIAXPLEN T LLC</t>
  </si>
  <si>
    <t xml:space="preserve">NPP Neftekhimia LLC </t>
  </si>
  <si>
    <t xml:space="preserve">POLIOM LLC </t>
  </si>
  <si>
    <r>
      <t>ZapSibNeftekhim LLC</t>
    </r>
    <r>
      <rPr>
        <vertAlign val="superscript"/>
        <sz val="10"/>
        <color rgb="FF00969D"/>
        <rFont val="Arial"/>
        <family val="2"/>
        <charset val="204"/>
      </rPr>
      <t>2</t>
    </r>
  </si>
  <si>
    <r>
      <t>SIBUR Tobolsk LLC</t>
    </r>
    <r>
      <rPr>
        <vertAlign val="superscript"/>
        <sz val="10"/>
        <color rgb="FF00969D"/>
        <rFont val="Arial"/>
        <family val="2"/>
        <charset val="204"/>
      </rPr>
      <t>2</t>
    </r>
  </si>
  <si>
    <t>JSC Siburenergomanagement</t>
  </si>
  <si>
    <r>
      <t>SIBUR Digital LLC</t>
    </r>
    <r>
      <rPr>
        <vertAlign val="superscript"/>
        <sz val="10"/>
        <color rgb="FF00969D"/>
        <rFont val="Arial"/>
        <family val="2"/>
        <charset val="204"/>
      </rPr>
      <t>3</t>
    </r>
  </si>
  <si>
    <t>SOIR LLC</t>
  </si>
  <si>
    <t xml:space="preserve">NIOST LLC </t>
  </si>
  <si>
    <t>JSC NIPIgaspererabotka</t>
  </si>
  <si>
    <t>UK SIBUR-Portenergo LLC</t>
  </si>
  <si>
    <t>JSC SIBUR-Trans</t>
  </si>
  <si>
    <t>SIBUR-Finance LLC</t>
  </si>
  <si>
    <t>Total work-related accidents, of which:</t>
  </si>
  <si>
    <t>Fatalities</t>
  </si>
  <si>
    <t>People injured, of which:</t>
  </si>
  <si>
    <t>Severe injuries</t>
  </si>
  <si>
    <t>Minor injuries</t>
  </si>
  <si>
    <t>People injured in collective accidents, of which:</t>
  </si>
  <si>
    <t>number of accidents</t>
  </si>
  <si>
    <t>number of incidents</t>
  </si>
  <si>
    <t>Accidents</t>
  </si>
  <si>
    <t>Incidents</t>
  </si>
  <si>
    <t>LTI (work-related injuries that resulted in a temporary disability)</t>
  </si>
  <si>
    <t>RWC (injuries that resulted in a temporarily restricted ability [transfer to a less strenuous job without reduction in performance ability])</t>
  </si>
  <si>
    <t>MTC (injuries that required medical treatment without reduction in performance ability [minor injuries])</t>
  </si>
  <si>
    <t>TRI (total work-related injuries registered)</t>
  </si>
  <si>
    <t>FAR (fatality accident rate)</t>
  </si>
  <si>
    <t>TRIFR (total recordable injury frequency rate)</t>
  </si>
  <si>
    <t>LTIFR (lost time injury frequency rate)</t>
  </si>
  <si>
    <t>LTISR (lost time injury severity rate)</t>
  </si>
  <si>
    <t>Incidents among contractor employees, of which:</t>
  </si>
  <si>
    <t>Temporary injuries</t>
  </si>
  <si>
    <t xml:space="preserve">Fatalities </t>
  </si>
  <si>
    <t>Identified cases of occupational disease</t>
  </si>
  <si>
    <t>per 1 mln hours</t>
  </si>
  <si>
    <t>number of occurrences</t>
  </si>
  <si>
    <t>Expenditure on social programs</t>
  </si>
  <si>
    <t>Amount of social investments under the Formula for Good Deeds program, of which:</t>
  </si>
  <si>
    <t>Support for interregional social projects</t>
  </si>
  <si>
    <t>Support for social grant projects</t>
  </si>
  <si>
    <t>Support for social volunteer projects</t>
  </si>
  <si>
    <t>Basketball support programme</t>
  </si>
  <si>
    <t>Employees covered by collective bargaining agreements</t>
  </si>
  <si>
    <t>Employees representing labor unions</t>
  </si>
  <si>
    <t>Volunteers</t>
  </si>
  <si>
    <t>Individuals with disabilities and veterans employed</t>
  </si>
  <si>
    <t>Hours of employee training by position:</t>
  </si>
  <si>
    <t>Hours of employee training by gender</t>
  </si>
  <si>
    <t>Senior management</t>
  </si>
  <si>
    <t>Managers and specialists</t>
  </si>
  <si>
    <t>Workers</t>
  </si>
  <si>
    <t>SIBUR-Yug Health and Wellness Center LLC</t>
  </si>
  <si>
    <t xml:space="preserve">SIBUR TsOB LLC </t>
  </si>
  <si>
    <t>SIBUR Krasnodar LLC</t>
  </si>
  <si>
    <r>
      <t>SIBUR Togliatti LLC</t>
    </r>
    <r>
      <rPr>
        <vertAlign val="superscript"/>
        <sz val="10"/>
        <color rgb="FF00969D"/>
        <rFont val="Arial"/>
        <family val="2"/>
        <charset val="204"/>
      </rPr>
      <t>1</t>
    </r>
  </si>
  <si>
    <r>
      <t>JSC Togliattisintez</t>
    </r>
    <r>
      <rPr>
        <vertAlign val="superscript"/>
        <sz val="10"/>
        <color rgb="FF00969D"/>
        <rFont val="Arial"/>
        <family val="2"/>
        <charset val="204"/>
      </rPr>
      <t>1</t>
    </r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</si>
  <si>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3 </t>
    </r>
    <r>
      <rPr>
        <sz val="10"/>
        <color rgb="FF00969D"/>
        <rFont val="Arial"/>
        <family val="2"/>
        <charset val="204"/>
        <scheme val="minor"/>
      </rPr>
      <t>SIBUR IT LLC was renamed SIBUR Digital LLC.</t>
    </r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</si>
  <si>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2 </t>
    </r>
    <r>
      <rPr>
        <sz val="10"/>
        <color rgb="FF00969D"/>
        <rFont val="Arial"/>
        <family val="2"/>
        <charset val="204"/>
        <scheme val="minor"/>
      </rPr>
      <t>SIBUR Tobolsk LLC and ZapSibNeftekhim LLC were merged into a single legal entity, ZapSibNeftekhim LLC.</t>
    </r>
  </si>
  <si>
    <t>PJSC SIBUR Holding Structure (including joint ventures)</t>
  </si>
  <si>
    <t>Name of companies</t>
  </si>
  <si>
    <t>Share</t>
  </si>
  <si>
    <t>SIBUR PolyLab LLC</t>
  </si>
  <si>
    <t xml:space="preserve">Undertreated </t>
  </si>
  <si>
    <t>Contaminated (without treatment)</t>
  </si>
  <si>
    <t xml:space="preserve">Regulatorily cleaned </t>
  </si>
  <si>
    <t>Regulatorily clean (without treatment)</t>
  </si>
  <si>
    <t>Environmental impact</t>
  </si>
  <si>
    <t xml:space="preserve">Fatal </t>
  </si>
  <si>
    <t>Group</t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</si>
  <si>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1 </t>
    </r>
    <r>
      <rPr>
        <sz val="10"/>
        <color rgb="FF00969D"/>
        <rFont val="Arial"/>
        <family val="2"/>
        <charset val="204"/>
        <scheme val="minor"/>
      </rPr>
      <t>SIBUR sold 100% of shares in its petrochemical subsidiaries located in Togliatti in 2019.</t>
    </r>
  </si>
  <si>
    <t>Phone: +7 (495) 777-55-00</t>
  </si>
  <si>
    <t>Email: SustainableDevelopment1@sibur.ru; InvestorRelationsDG@sibur.ru</t>
  </si>
  <si>
    <t>Annual Report for 2019</t>
  </si>
  <si>
    <t>Sustainalytics ESG Risk Rating</t>
  </si>
  <si>
    <t>RAEX ESG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</si>
</sst>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"/>
    <numFmt numFmtId="168" formatCode="#,##0.00000"/>
    <numFmt numFmtId="169" formatCode="#,##0.000000"/>
    <numFmt numFmtId="170" formatCode="#,##0.00000000"/>
    <numFmt numFmtId="171" formatCode="0.0"/>
    <numFmt numFmtId="172" formatCode="#,##0.0"/>
  </numFmts>
  <fonts count="4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b/>
      <sz val="11"/>
      <color theme="0"/>
      <name val="Verdana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</font>
    <font>
      <vertAlign val="superscript"/>
      <sz val="10"/>
      <color theme="8"/>
      <name val="Arial"/>
      <family val="2"/>
      <charset val="204"/>
    </font>
    <font>
      <sz val="10"/>
      <color theme="8"/>
      <name val="Arial"/>
      <family val="2"/>
      <charset val="204"/>
    </font>
    <font>
      <sz val="10"/>
      <color theme="8"/>
      <name val="Arial"/>
      <family val="2"/>
      <charset val="204"/>
      <scheme val="minor"/>
    </font>
    <font>
      <vertAlign val="superscript"/>
      <sz val="10"/>
      <color theme="8"/>
      <name val="Arial"/>
      <family val="2"/>
      <charset val="204"/>
      <scheme val="minor"/>
    </font>
    <font>
      <sz val="10"/>
      <color rgb="FF00969D"/>
      <name val="Arial"/>
      <family val="2"/>
      <charset val="204"/>
      <scheme val="minor"/>
    </font>
    <font>
      <vertAlign val="superscript"/>
      <sz val="10"/>
      <color rgb="FF00969D"/>
      <name val="Arial"/>
      <family val="2"/>
      <charset val="204"/>
      <scheme val="minor"/>
    </font>
    <font>
      <sz val="11"/>
      <color rgb="FF00969D"/>
      <name val="Arial"/>
      <family val="2"/>
      <charset val="204"/>
      <scheme val="minor"/>
    </font>
    <font>
      <sz val="11"/>
      <color theme="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charset val="204"/>
    </font>
    <font>
      <sz val="10"/>
      <color theme="1"/>
      <name val="Arial"/>
      <family val="2"/>
      <charset val="204"/>
      <scheme val="minor"/>
    </font>
    <font>
      <vertAlign val="superscript"/>
      <sz val="10"/>
      <color rgb="FF00969D"/>
      <name val="Arial"/>
      <family val="2"/>
      <charset val="204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</font>
    <font>
      <b/>
      <u/>
      <sz val="11"/>
      <color theme="10"/>
      <name val="Arial"/>
      <family val="2"/>
      <charset val="204"/>
      <scheme val="minor"/>
    </font>
    <font>
      <u/>
      <sz val="11"/>
      <color theme="1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8"/>
      </bottom>
      <diagonal/>
    </border>
    <border>
      <left/>
      <right style="medium">
        <color indexed="64"/>
      </right>
      <top/>
      <bottom style="thin">
        <color theme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8" fillId="0" borderId="0"/>
    <xf numFmtId="0" fontId="19" fillId="9" borderId="4"/>
    <xf numFmtId="0" fontId="10" fillId="0" borderId="0"/>
    <xf numFmtId="0" fontId="1" fillId="0" borderId="0"/>
    <xf numFmtId="0" fontId="28" fillId="0" borderId="0"/>
    <xf numFmtId="0" fontId="29" fillId="0" borderId="0"/>
    <xf numFmtId="0" fontId="12" fillId="0" borderId="0" applyNumberFormat="0" applyFill="0" applyBorder="0" applyAlignment="0" applyProtection="0"/>
  </cellStyleXfs>
  <cellXfs count="477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 applyFill="1" applyBorder="1" applyAlignment="1">
      <alignment vertical="top"/>
    </xf>
    <xf numFmtId="0" fontId="2" fillId="0" borderId="0" xfId="0" applyFont="1"/>
    <xf numFmtId="49" fontId="5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0" fontId="3" fillId="0" borderId="0" xfId="0" applyFont="1"/>
    <xf numFmtId="0" fontId="2" fillId="3" borderId="0" xfId="0" applyFont="1" applyFill="1" applyBorder="1" applyAlignment="1">
      <alignment vertical="top"/>
    </xf>
    <xf numFmtId="9" fontId="2" fillId="7" borderId="0" xfId="0" applyNumberFormat="1" applyFont="1" applyFill="1" applyBorder="1" applyAlignment="1">
      <alignment horizontal="right"/>
    </xf>
    <xf numFmtId="9" fontId="2" fillId="7" borderId="0" xfId="2" applyFont="1" applyFill="1" applyBorder="1" applyAlignment="1">
      <alignment horizontal="right" vertical="top"/>
    </xf>
    <xf numFmtId="0" fontId="2" fillId="7" borderId="0" xfId="0" applyFont="1" applyFill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vertical="top" wrapText="1"/>
    </xf>
    <xf numFmtId="165" fontId="4" fillId="7" borderId="0" xfId="1" applyNumberFormat="1" applyFont="1" applyFill="1" applyBorder="1" applyAlignment="1">
      <alignment horizontal="left" vertical="top"/>
    </xf>
    <xf numFmtId="9" fontId="2" fillId="7" borderId="0" xfId="2" applyFont="1" applyFill="1" applyBorder="1" applyAlignment="1">
      <alignment horizontal="right"/>
    </xf>
    <xf numFmtId="165" fontId="2" fillId="7" borderId="0" xfId="0" applyNumberFormat="1" applyFont="1" applyFill="1" applyBorder="1" applyAlignment="1">
      <alignment vertical="top"/>
    </xf>
    <xf numFmtId="0" fontId="2" fillId="7" borderId="0" xfId="0" applyFont="1" applyFill="1" applyBorder="1" applyAlignment="1">
      <alignment horizontal="left" vertical="top" wrapText="1"/>
    </xf>
    <xf numFmtId="165" fontId="2" fillId="7" borderId="0" xfId="1" applyNumberFormat="1" applyFont="1" applyFill="1" applyBorder="1" applyAlignment="1">
      <alignment horizontal="left" vertical="top"/>
    </xf>
    <xf numFmtId="10" fontId="2" fillId="7" borderId="0" xfId="0" applyNumberFormat="1" applyFont="1" applyFill="1" applyBorder="1" applyAlignment="1">
      <alignment vertical="top"/>
    </xf>
    <xf numFmtId="0" fontId="2" fillId="7" borderId="0" xfId="0" applyFont="1" applyFill="1" applyBorder="1" applyAlignment="1">
      <alignment horizontal="right" vertical="top"/>
    </xf>
    <xf numFmtId="165" fontId="2" fillId="7" borderId="0" xfId="1" applyNumberFormat="1" applyFont="1" applyFill="1" applyBorder="1" applyAlignment="1">
      <alignment horizontal="left"/>
    </xf>
    <xf numFmtId="0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right" vertical="top" wrapText="1"/>
    </xf>
    <xf numFmtId="0" fontId="2" fillId="7" borderId="0" xfId="0" applyFont="1" applyFill="1" applyBorder="1"/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vertical="top"/>
    </xf>
    <xf numFmtId="0" fontId="2" fillId="7" borderId="0" xfId="0" applyFont="1" applyFill="1" applyAlignment="1">
      <alignment horizontal="center"/>
    </xf>
    <xf numFmtId="9" fontId="6" fillId="7" borderId="0" xfId="2" applyFont="1" applyFill="1" applyBorder="1" applyAlignment="1">
      <alignment horizontal="right" vertical="top"/>
    </xf>
    <xf numFmtId="9" fontId="6" fillId="7" borderId="0" xfId="0" applyNumberFormat="1" applyFont="1" applyFill="1" applyBorder="1" applyAlignment="1">
      <alignment vertical="top"/>
    </xf>
    <xf numFmtId="165" fontId="6" fillId="7" borderId="0" xfId="0" applyNumberFormat="1" applyFont="1" applyFill="1" applyBorder="1" applyAlignment="1">
      <alignment vertical="top"/>
    </xf>
    <xf numFmtId="0" fontId="7" fillId="7" borderId="0" xfId="0" applyFont="1" applyFill="1"/>
    <xf numFmtId="0" fontId="6" fillId="7" borderId="0" xfId="0" applyFont="1" applyFill="1"/>
    <xf numFmtId="0" fontId="2" fillId="7" borderId="0" xfId="0" applyFont="1" applyFill="1" applyBorder="1" applyAlignment="1">
      <alignment vertical="top"/>
    </xf>
    <xf numFmtId="0" fontId="7" fillId="7" borderId="0" xfId="0" applyFont="1" applyFill="1" applyBorder="1" applyAlignment="1">
      <alignment horizontal="center"/>
    </xf>
    <xf numFmtId="0" fontId="6" fillId="7" borderId="0" xfId="0" applyNumberFormat="1" applyFont="1" applyFill="1" applyBorder="1" applyAlignment="1">
      <alignment horizontal="right"/>
    </xf>
    <xf numFmtId="0" fontId="6" fillId="7" borderId="0" xfId="0" applyFont="1" applyFill="1" applyBorder="1"/>
    <xf numFmtId="10" fontId="6" fillId="7" borderId="0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6" fillId="7" borderId="0" xfId="0" applyFont="1" applyFill="1" applyBorder="1" applyAlignment="1">
      <alignment horizontal="right"/>
    </xf>
    <xf numFmtId="9" fontId="6" fillId="7" borderId="0" xfId="2" applyFont="1" applyFill="1" applyBorder="1" applyAlignment="1">
      <alignment horizontal="right"/>
    </xf>
    <xf numFmtId="0" fontId="7" fillId="5" borderId="1" xfId="0" applyFont="1" applyFill="1" applyBorder="1" applyAlignment="1">
      <alignment horizontal="left" vertical="top" wrapText="1"/>
    </xf>
    <xf numFmtId="165" fontId="7" fillId="7" borderId="0" xfId="1" applyNumberFormat="1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center" vertical="center" wrapText="1"/>
    </xf>
    <xf numFmtId="0" fontId="13" fillId="7" borderId="0" xfId="0" applyFont="1" applyFill="1"/>
    <xf numFmtId="0" fontId="13" fillId="7" borderId="0" xfId="0" applyFont="1" applyFill="1" applyBorder="1" applyAlignment="1"/>
    <xf numFmtId="0" fontId="13" fillId="0" borderId="0" xfId="0" applyFont="1"/>
    <xf numFmtId="0" fontId="13" fillId="8" borderId="0" xfId="0" applyFont="1" applyFill="1" applyBorder="1" applyAlignment="1"/>
    <xf numFmtId="0" fontId="6" fillId="7" borderId="0" xfId="0" applyFont="1" applyFill="1" applyBorder="1" applyAlignment="1"/>
    <xf numFmtId="165" fontId="6" fillId="7" borderId="8" xfId="0" applyNumberFormat="1" applyFont="1" applyFill="1" applyBorder="1" applyAlignment="1">
      <alignment vertical="top"/>
    </xf>
    <xf numFmtId="165" fontId="7" fillId="5" borderId="7" xfId="0" applyNumberFormat="1" applyFont="1" applyFill="1" applyBorder="1" applyAlignment="1">
      <alignment vertical="top"/>
    </xf>
    <xf numFmtId="9" fontId="6" fillId="7" borderId="7" xfId="0" applyNumberFormat="1" applyFont="1" applyFill="1" applyBorder="1" applyAlignment="1">
      <alignment vertical="top"/>
    </xf>
    <xf numFmtId="0" fontId="7" fillId="5" borderId="7" xfId="0" applyFont="1" applyFill="1" applyBorder="1" applyAlignment="1">
      <alignment horizontal="left" vertical="top" wrapText="1"/>
    </xf>
    <xf numFmtId="165" fontId="7" fillId="5" borderId="8" xfId="1" applyNumberFormat="1" applyFont="1" applyFill="1" applyBorder="1" applyAlignment="1">
      <alignment horizontal="left" vertical="top"/>
    </xf>
    <xf numFmtId="0" fontId="6" fillId="7" borderId="8" xfId="0" applyFont="1" applyFill="1" applyBorder="1" applyAlignment="1">
      <alignment horizontal="right" vertical="top"/>
    </xf>
    <xf numFmtId="0" fontId="6" fillId="7" borderId="7" xfId="0" applyFont="1" applyFill="1" applyBorder="1"/>
    <xf numFmtId="0" fontId="6" fillId="7" borderId="8" xfId="0" applyFont="1" applyFill="1" applyBorder="1"/>
    <xf numFmtId="0" fontId="7" fillId="5" borderId="7" xfId="0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  <xf numFmtId="0" fontId="7" fillId="5" borderId="7" xfId="0" applyFont="1" applyFill="1" applyBorder="1"/>
    <xf numFmtId="0" fontId="7" fillId="5" borderId="8" xfId="0" applyFont="1" applyFill="1" applyBorder="1"/>
    <xf numFmtId="0" fontId="6" fillId="7" borderId="9" xfId="0" applyFont="1" applyFill="1" applyBorder="1"/>
    <xf numFmtId="0" fontId="6" fillId="7" borderId="10" xfId="0" applyFont="1" applyFill="1" applyBorder="1"/>
    <xf numFmtId="0" fontId="6" fillId="7" borderId="7" xfId="0" applyFont="1" applyFill="1" applyBorder="1" applyAlignment="1">
      <alignment vertical="top" wrapText="1"/>
    </xf>
    <xf numFmtId="0" fontId="6" fillId="5" borderId="8" xfId="0" applyFont="1" applyFill="1" applyBorder="1"/>
    <xf numFmtId="0" fontId="6" fillId="7" borderId="9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/>
    <xf numFmtId="0" fontId="7" fillId="5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vertical="top"/>
    </xf>
    <xf numFmtId="0" fontId="7" fillId="6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/>
    <xf numFmtId="0" fontId="6" fillId="7" borderId="11" xfId="0" applyFont="1" applyFill="1" applyBorder="1" applyAlignment="1"/>
    <xf numFmtId="0" fontId="4" fillId="0" borderId="0" xfId="0" applyFont="1"/>
    <xf numFmtId="0" fontId="4" fillId="7" borderId="0" xfId="0" applyFont="1" applyFill="1" applyAlignment="1">
      <alignment vertical="top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top"/>
    </xf>
    <xf numFmtId="0" fontId="11" fillId="5" borderId="6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10" fillId="7" borderId="1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right" vertical="top"/>
    </xf>
    <xf numFmtId="0" fontId="10" fillId="7" borderId="8" xfId="0" applyFont="1" applyFill="1" applyBorder="1" applyAlignment="1">
      <alignment horizontal="right" vertical="top"/>
    </xf>
    <xf numFmtId="0" fontId="13" fillId="7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6" fillId="5" borderId="7" xfId="0" applyFont="1" applyFill="1" applyBorder="1" applyAlignment="1">
      <alignment vertical="top"/>
    </xf>
    <xf numFmtId="0" fontId="6" fillId="5" borderId="8" xfId="0" applyFont="1" applyFill="1" applyBorder="1" applyAlignment="1">
      <alignment vertical="top"/>
    </xf>
    <xf numFmtId="0" fontId="7" fillId="5" borderId="1" xfId="0" applyFont="1" applyFill="1" applyBorder="1" applyAlignment="1">
      <alignment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8" fillId="4" borderId="14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vertical="top" wrapText="1"/>
    </xf>
    <xf numFmtId="165" fontId="7" fillId="5" borderId="17" xfId="0" applyNumberFormat="1" applyFont="1" applyFill="1" applyBorder="1" applyAlignment="1">
      <alignment vertical="top"/>
    </xf>
    <xf numFmtId="0" fontId="6" fillId="7" borderId="16" xfId="0" applyFont="1" applyFill="1" applyBorder="1" applyAlignment="1">
      <alignment vertical="top" wrapText="1"/>
    </xf>
    <xf numFmtId="0" fontId="6" fillId="7" borderId="16" xfId="0" applyFont="1" applyFill="1" applyBorder="1" applyAlignment="1">
      <alignment horizontal="left" vertical="top" wrapText="1" indent="1"/>
    </xf>
    <xf numFmtId="9" fontId="6" fillId="7" borderId="17" xfId="0" applyNumberFormat="1" applyFont="1" applyFill="1" applyBorder="1" applyAlignment="1">
      <alignment vertical="top"/>
    </xf>
    <xf numFmtId="0" fontId="6" fillId="7" borderId="16" xfId="0" applyFont="1" applyFill="1" applyBorder="1" applyAlignment="1">
      <alignment horizontal="left" vertical="top" wrapText="1"/>
    </xf>
    <xf numFmtId="0" fontId="6" fillId="7" borderId="18" xfId="0" applyFont="1" applyFill="1" applyBorder="1" applyAlignment="1">
      <alignment horizontal="left" vertical="top" wrapText="1" indent="1"/>
    </xf>
    <xf numFmtId="0" fontId="6" fillId="7" borderId="18" xfId="0" applyFont="1" applyFill="1" applyBorder="1" applyAlignment="1">
      <alignment vertical="top" wrapText="1"/>
    </xf>
    <xf numFmtId="0" fontId="7" fillId="5" borderId="16" xfId="0" applyFont="1" applyFill="1" applyBorder="1" applyAlignment="1">
      <alignment horizontal="left" vertical="top" wrapText="1"/>
    </xf>
    <xf numFmtId="165" fontId="7" fillId="5" borderId="17" xfId="1" applyNumberFormat="1" applyFont="1" applyFill="1" applyBorder="1" applyAlignment="1">
      <alignment horizontal="left" vertical="top"/>
    </xf>
    <xf numFmtId="0" fontId="6" fillId="7" borderId="17" xfId="0" applyFont="1" applyFill="1" applyBorder="1" applyAlignment="1">
      <alignment horizontal="right" vertical="top"/>
    </xf>
    <xf numFmtId="0" fontId="6" fillId="7" borderId="18" xfId="0" applyFont="1" applyFill="1" applyBorder="1" applyAlignment="1">
      <alignment horizontal="left" vertical="top" wrapText="1"/>
    </xf>
    <xf numFmtId="0" fontId="7" fillId="5" borderId="17" xfId="0" applyFont="1" applyFill="1" applyBorder="1"/>
    <xf numFmtId="0" fontId="7" fillId="5" borderId="16" xfId="0" applyFont="1" applyFill="1" applyBorder="1"/>
    <xf numFmtId="0" fontId="6" fillId="5" borderId="17" xfId="0" applyFont="1" applyFill="1" applyBorder="1"/>
    <xf numFmtId="0" fontId="6" fillId="7" borderId="16" xfId="0" applyFont="1" applyFill="1" applyBorder="1"/>
    <xf numFmtId="0" fontId="6" fillId="7" borderId="17" xfId="0" applyFont="1" applyFill="1" applyBorder="1"/>
    <xf numFmtId="0" fontId="6" fillId="7" borderId="16" xfId="0" applyFont="1" applyFill="1" applyBorder="1" applyAlignment="1">
      <alignment horizontal="left" indent="1"/>
    </xf>
    <xf numFmtId="0" fontId="6" fillId="7" borderId="18" xfId="0" applyFont="1" applyFill="1" applyBorder="1" applyAlignment="1">
      <alignment horizontal="left" indent="1"/>
    </xf>
    <xf numFmtId="0" fontId="11" fillId="5" borderId="20" xfId="0" applyFont="1" applyFill="1" applyBorder="1" applyAlignment="1">
      <alignment horizontal="left" vertical="top" wrapText="1"/>
    </xf>
    <xf numFmtId="9" fontId="11" fillId="5" borderId="21" xfId="0" applyNumberFormat="1" applyFont="1" applyFill="1" applyBorder="1" applyAlignment="1">
      <alignment vertical="top"/>
    </xf>
    <xf numFmtId="0" fontId="10" fillId="7" borderId="16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left" vertical="top" wrapText="1" indent="1"/>
    </xf>
    <xf numFmtId="0" fontId="7" fillId="5" borderId="20" xfId="0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left" vertical="top" wrapText="1"/>
    </xf>
    <xf numFmtId="0" fontId="6" fillId="7" borderId="16" xfId="0" applyFont="1" applyFill="1" applyBorder="1" applyAlignment="1">
      <alignment horizontal="left" vertical="top"/>
    </xf>
    <xf numFmtId="0" fontId="10" fillId="7" borderId="16" xfId="0" applyFont="1" applyFill="1" applyBorder="1" applyAlignment="1">
      <alignment horizontal="left" vertical="top"/>
    </xf>
    <xf numFmtId="165" fontId="7" fillId="5" borderId="17" xfId="1" applyNumberFormat="1" applyFont="1" applyFill="1" applyBorder="1" applyAlignment="1">
      <alignment horizontal="left"/>
    </xf>
    <xf numFmtId="0" fontId="7" fillId="5" borderId="17" xfId="0" applyFont="1" applyFill="1" applyBorder="1" applyAlignment="1">
      <alignment horizontal="right"/>
    </xf>
    <xf numFmtId="0" fontId="6" fillId="7" borderId="16" xfId="0" applyFont="1" applyFill="1" applyBorder="1" applyAlignment="1">
      <alignment horizontal="left"/>
    </xf>
    <xf numFmtId="0" fontId="6" fillId="7" borderId="18" xfId="0" applyFont="1" applyFill="1" applyBorder="1" applyAlignment="1">
      <alignment horizontal="left"/>
    </xf>
    <xf numFmtId="0" fontId="7" fillId="5" borderId="21" xfId="0" applyFont="1" applyFill="1" applyBorder="1"/>
    <xf numFmtId="0" fontId="10" fillId="7" borderId="16" xfId="0" applyFont="1" applyFill="1" applyBorder="1" applyAlignment="1">
      <alignment horizontal="left" wrapText="1"/>
    </xf>
    <xf numFmtId="0" fontId="10" fillId="7" borderId="22" xfId="0" applyFont="1" applyFill="1" applyBorder="1" applyAlignment="1">
      <alignment horizontal="left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0" fontId="8" fillId="4" borderId="30" xfId="0" applyNumberFormat="1" applyFont="1" applyFill="1" applyBorder="1" applyAlignment="1">
      <alignment horizontal="center" vertical="center" wrapText="1"/>
    </xf>
    <xf numFmtId="0" fontId="8" fillId="4" borderId="31" xfId="0" applyNumberFormat="1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vertical="top"/>
    </xf>
    <xf numFmtId="0" fontId="6" fillId="5" borderId="17" xfId="0" applyFont="1" applyFill="1" applyBorder="1" applyAlignment="1">
      <alignment vertical="top"/>
    </xf>
    <xf numFmtId="0" fontId="6" fillId="7" borderId="33" xfId="0" applyFont="1" applyFill="1" applyBorder="1" applyAlignment="1">
      <alignment vertical="top"/>
    </xf>
    <xf numFmtId="0" fontId="6" fillId="7" borderId="16" xfId="0" applyFont="1" applyFill="1" applyBorder="1" applyAlignment="1">
      <alignment horizontal="left" vertical="top" indent="1"/>
    </xf>
    <xf numFmtId="0" fontId="6" fillId="7" borderId="16" xfId="0" applyFont="1" applyFill="1" applyBorder="1" applyAlignment="1">
      <alignment vertical="top"/>
    </xf>
    <xf numFmtId="0" fontId="6" fillId="7" borderId="16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top" indent="1"/>
    </xf>
    <xf numFmtId="0" fontId="7" fillId="6" borderId="16" xfId="0" applyFont="1" applyFill="1" applyBorder="1" applyAlignment="1">
      <alignment vertical="top"/>
    </xf>
    <xf numFmtId="0" fontId="11" fillId="6" borderId="20" xfId="0" applyFont="1" applyFill="1" applyBorder="1" applyAlignment="1">
      <alignment vertical="top"/>
    </xf>
    <xf numFmtId="0" fontId="7" fillId="6" borderId="20" xfId="0" applyFont="1" applyFill="1" applyBorder="1" applyAlignment="1">
      <alignment vertical="top"/>
    </xf>
    <xf numFmtId="0" fontId="6" fillId="7" borderId="18" xfId="0" applyFont="1" applyFill="1" applyBorder="1" applyAlignment="1">
      <alignment vertical="top"/>
    </xf>
    <xf numFmtId="0" fontId="7" fillId="7" borderId="34" xfId="0" applyFont="1" applyFill="1" applyBorder="1" applyAlignment="1"/>
    <xf numFmtId="0" fontId="13" fillId="7" borderId="35" xfId="0" applyFont="1" applyFill="1" applyBorder="1" applyAlignment="1"/>
    <xf numFmtId="0" fontId="6" fillId="7" borderId="36" xfId="0" applyFont="1" applyFill="1" applyBorder="1" applyAlignment="1">
      <alignment horizontal="right"/>
    </xf>
    <xf numFmtId="0" fontId="13" fillId="0" borderId="33" xfId="0" applyFont="1" applyBorder="1" applyAlignment="1"/>
    <xf numFmtId="0" fontId="13" fillId="7" borderId="37" xfId="0" applyFont="1" applyFill="1" applyBorder="1" applyAlignment="1"/>
    <xf numFmtId="0" fontId="7" fillId="7" borderId="33" xfId="0" applyFont="1" applyFill="1" applyBorder="1" applyAlignment="1">
      <alignment vertical="center"/>
    </xf>
    <xf numFmtId="0" fontId="13" fillId="8" borderId="33" xfId="0" applyFont="1" applyFill="1" applyBorder="1" applyAlignment="1"/>
    <xf numFmtId="0" fontId="13" fillId="8" borderId="37" xfId="0" applyFont="1" applyFill="1" applyBorder="1" applyAlignment="1"/>
    <xf numFmtId="0" fontId="13" fillId="7" borderId="33" xfId="0" applyFont="1" applyFill="1" applyBorder="1" applyAlignment="1"/>
    <xf numFmtId="0" fontId="14" fillId="7" borderId="33" xfId="0" applyFont="1" applyFill="1" applyBorder="1" applyAlignment="1"/>
    <xf numFmtId="0" fontId="6" fillId="7" borderId="37" xfId="0" applyFont="1" applyFill="1" applyBorder="1" applyAlignment="1"/>
    <xf numFmtId="0" fontId="6" fillId="7" borderId="33" xfId="0" applyFont="1" applyFill="1" applyBorder="1" applyAlignment="1"/>
    <xf numFmtId="0" fontId="6" fillId="7" borderId="38" xfId="0" applyFont="1" applyFill="1" applyBorder="1" applyAlignment="1"/>
    <xf numFmtId="0" fontId="6" fillId="7" borderId="39" xfId="0" applyFont="1" applyFill="1" applyBorder="1" applyAlignment="1"/>
    <xf numFmtId="0" fontId="11" fillId="7" borderId="33" xfId="3" applyFont="1" applyFill="1" applyBorder="1" applyAlignment="1"/>
    <xf numFmtId="0" fontId="16" fillId="7" borderId="33" xfId="3" applyFont="1" applyFill="1" applyBorder="1" applyAlignment="1"/>
    <xf numFmtId="0" fontId="7" fillId="7" borderId="33" xfId="0" applyFont="1" applyFill="1" applyBorder="1" applyAlignment="1"/>
    <xf numFmtId="0" fontId="6" fillId="7" borderId="40" xfId="0" applyFont="1" applyFill="1" applyBorder="1" applyAlignment="1"/>
    <xf numFmtId="0" fontId="6" fillId="7" borderId="41" xfId="0" applyFont="1" applyFill="1" applyBorder="1" applyAlignment="1"/>
    <xf numFmtId="0" fontId="6" fillId="7" borderId="42" xfId="0" applyFont="1" applyFill="1" applyBorder="1" applyAlignment="1"/>
    <xf numFmtId="0" fontId="2" fillId="0" borderId="0" xfId="0" applyFont="1" applyFill="1" applyAlignment="1">
      <alignment horizontal="center"/>
    </xf>
    <xf numFmtId="0" fontId="11" fillId="5" borderId="20" xfId="0" applyFont="1" applyFill="1" applyBorder="1" applyAlignment="1">
      <alignment horizontal="left"/>
    </xf>
    <xf numFmtId="165" fontId="6" fillId="5" borderId="5" xfId="0" applyNumberFormat="1" applyFont="1" applyFill="1" applyBorder="1" applyAlignment="1">
      <alignment vertical="top"/>
    </xf>
    <xf numFmtId="165" fontId="6" fillId="5" borderId="6" xfId="0" applyNumberFormat="1" applyFont="1" applyFill="1" applyBorder="1" applyAlignment="1">
      <alignment vertical="top"/>
    </xf>
    <xf numFmtId="165" fontId="6" fillId="5" borderId="21" xfId="0" applyNumberFormat="1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0" fontId="7" fillId="5" borderId="5" xfId="0" applyFont="1" applyFill="1" applyBorder="1" applyAlignment="1">
      <alignment vertical="top" wrapText="1"/>
    </xf>
    <xf numFmtId="165" fontId="7" fillId="5" borderId="6" xfId="0" applyNumberFormat="1" applyFont="1" applyFill="1" applyBorder="1" applyAlignment="1">
      <alignment vertical="top"/>
    </xf>
    <xf numFmtId="165" fontId="7" fillId="5" borderId="21" xfId="0" applyNumberFormat="1" applyFont="1" applyFill="1" applyBorder="1" applyAlignment="1">
      <alignment vertical="top"/>
    </xf>
    <xf numFmtId="0" fontId="7" fillId="5" borderId="2" xfId="0" applyFont="1" applyFill="1" applyBorder="1" applyAlignment="1">
      <alignment vertical="top" wrapText="1"/>
    </xf>
    <xf numFmtId="165" fontId="11" fillId="5" borderId="21" xfId="0" applyNumberFormat="1" applyFont="1" applyFill="1" applyBorder="1" applyAlignment="1">
      <alignment vertical="top"/>
    </xf>
    <xf numFmtId="0" fontId="6" fillId="7" borderId="23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left" vertical="top" indent="1"/>
    </xf>
    <xf numFmtId="0" fontId="4" fillId="7" borderId="0" xfId="0" applyFont="1" applyFill="1"/>
    <xf numFmtId="0" fontId="6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165" fontId="4" fillId="7" borderId="0" xfId="1" applyNumberFormat="1" applyFont="1" applyFill="1" applyBorder="1" applyAlignment="1">
      <alignment horizontal="center" vertical="top"/>
    </xf>
    <xf numFmtId="9" fontId="2" fillId="7" borderId="0" xfId="2" applyFont="1" applyFill="1" applyBorder="1" applyAlignment="1">
      <alignment horizontal="center" vertical="top"/>
    </xf>
    <xf numFmtId="165" fontId="2" fillId="7" borderId="0" xfId="1" applyNumberFormat="1" applyFont="1" applyFill="1" applyBorder="1" applyAlignment="1">
      <alignment horizontal="center" vertical="top"/>
    </xf>
    <xf numFmtId="10" fontId="2" fillId="7" borderId="0" xfId="0" applyNumberFormat="1" applyFont="1" applyFill="1" applyBorder="1" applyAlignment="1">
      <alignment horizontal="center" vertical="top"/>
    </xf>
    <xf numFmtId="0" fontId="2" fillId="7" borderId="0" xfId="0" applyFont="1" applyFill="1" applyBorder="1" applyAlignment="1">
      <alignment horizontal="center" vertical="top"/>
    </xf>
    <xf numFmtId="165" fontId="2" fillId="7" borderId="0" xfId="1" applyNumberFormat="1" applyFont="1" applyFill="1" applyBorder="1" applyAlignment="1">
      <alignment horizontal="center"/>
    </xf>
    <xf numFmtId="9" fontId="2" fillId="7" borderId="0" xfId="0" applyNumberFormat="1" applyFont="1" applyFill="1" applyBorder="1" applyAlignment="1">
      <alignment horizontal="center"/>
    </xf>
    <xf numFmtId="0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165" fontId="2" fillId="7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7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9" fontId="6" fillId="7" borderId="8" xfId="2" applyFont="1" applyFill="1" applyBorder="1"/>
    <xf numFmtId="9" fontId="6" fillId="7" borderId="48" xfId="2" applyFont="1" applyFill="1" applyBorder="1"/>
    <xf numFmtId="0" fontId="0" fillId="7" borderId="0" xfId="0" applyFill="1"/>
    <xf numFmtId="9" fontId="6" fillId="7" borderId="17" xfId="2" applyFont="1" applyFill="1" applyBorder="1"/>
    <xf numFmtId="0" fontId="15" fillId="7" borderId="33" xfId="3" applyFont="1" applyFill="1" applyBorder="1" applyAlignment="1">
      <alignment horizontal="left"/>
    </xf>
    <xf numFmtId="0" fontId="15" fillId="7" borderId="0" xfId="3" applyFont="1" applyFill="1" applyBorder="1" applyAlignment="1">
      <alignment horizontal="left"/>
    </xf>
    <xf numFmtId="0" fontId="15" fillId="7" borderId="37" xfId="3" applyFont="1" applyFill="1" applyBorder="1" applyAlignment="1">
      <alignment horizontal="left"/>
    </xf>
    <xf numFmtId="0" fontId="10" fillId="7" borderId="16" xfId="0" applyFont="1" applyFill="1" applyBorder="1" applyAlignment="1">
      <alignment horizontal="left" vertical="top" indent="1"/>
    </xf>
    <xf numFmtId="0" fontId="10" fillId="7" borderId="16" xfId="0" applyFont="1" applyFill="1" applyBorder="1" applyAlignment="1">
      <alignment horizontal="left" vertical="top" wrapText="1" indent="1"/>
    </xf>
    <xf numFmtId="0" fontId="6" fillId="7" borderId="16" xfId="0" applyFont="1" applyFill="1" applyBorder="1" applyAlignment="1">
      <alignment horizontal="left" vertical="top" indent="2"/>
    </xf>
    <xf numFmtId="0" fontId="6" fillId="7" borderId="0" xfId="0" applyFont="1" applyFill="1" applyBorder="1" applyAlignment="1">
      <alignment horizontal="left" vertical="top" indent="1"/>
    </xf>
    <xf numFmtId="9" fontId="6" fillId="7" borderId="0" xfId="2" applyFont="1" applyFill="1" applyBorder="1" applyAlignment="1">
      <alignment vertical="top"/>
    </xf>
    <xf numFmtId="9" fontId="6" fillId="7" borderId="0" xfId="2" applyFont="1" applyFill="1" applyBorder="1" applyAlignment="1">
      <alignment horizontal="left" vertical="top"/>
    </xf>
    <xf numFmtId="0" fontId="7" fillId="5" borderId="20" xfId="0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24" fillId="7" borderId="0" xfId="0" applyFont="1" applyFill="1"/>
    <xf numFmtId="0" fontId="26" fillId="7" borderId="0" xfId="0" applyFont="1" applyFill="1"/>
    <xf numFmtId="0" fontId="15" fillId="7" borderId="0" xfId="3" applyFont="1" applyFill="1" applyBorder="1" applyAlignment="1"/>
    <xf numFmtId="0" fontId="13" fillId="7" borderId="0" xfId="0" applyFont="1" applyFill="1" applyAlignment="1"/>
    <xf numFmtId="0" fontId="27" fillId="7" borderId="0" xfId="0" applyFont="1" applyFill="1"/>
    <xf numFmtId="9" fontId="6" fillId="5" borderId="7" xfId="2" applyFont="1" applyFill="1" applyBorder="1"/>
    <xf numFmtId="9" fontId="6" fillId="5" borderId="8" xfId="2" applyFont="1" applyFill="1" applyBorder="1"/>
    <xf numFmtId="9" fontId="6" fillId="5" borderId="17" xfId="2" applyFont="1" applyFill="1" applyBorder="1"/>
    <xf numFmtId="9" fontId="6" fillId="7" borderId="7" xfId="2" applyFont="1" applyFill="1" applyBorder="1"/>
    <xf numFmtId="9" fontId="6" fillId="7" borderId="17" xfId="2" applyFont="1" applyFill="1" applyBorder="1" applyAlignment="1">
      <alignment vertical="top"/>
    </xf>
    <xf numFmtId="3" fontId="6" fillId="7" borderId="17" xfId="0" applyNumberFormat="1" applyFont="1" applyFill="1" applyBorder="1"/>
    <xf numFmtId="3" fontId="6" fillId="7" borderId="8" xfId="0" applyNumberFormat="1" applyFont="1" applyFill="1" applyBorder="1"/>
    <xf numFmtId="3" fontId="6" fillId="7" borderId="19" xfId="0" applyNumberFormat="1" applyFont="1" applyFill="1" applyBorder="1"/>
    <xf numFmtId="4" fontId="6" fillId="7" borderId="8" xfId="0" applyNumberFormat="1" applyFont="1" applyFill="1" applyBorder="1" applyAlignment="1">
      <alignment horizontal="right"/>
    </xf>
    <xf numFmtId="4" fontId="6" fillId="7" borderId="7" xfId="0" applyNumberFormat="1" applyFont="1" applyFill="1" applyBorder="1" applyAlignment="1">
      <alignment horizontal="right"/>
    </xf>
    <xf numFmtId="4" fontId="6" fillId="7" borderId="17" xfId="0" applyNumberFormat="1" applyFont="1" applyFill="1" applyBorder="1" applyAlignment="1">
      <alignment horizontal="right"/>
    </xf>
    <xf numFmtId="3" fontId="6" fillId="7" borderId="7" xfId="0" applyNumberFormat="1" applyFont="1" applyFill="1" applyBorder="1"/>
    <xf numFmtId="3" fontId="6" fillId="7" borderId="9" xfId="0" applyNumberFormat="1" applyFont="1" applyFill="1" applyBorder="1"/>
    <xf numFmtId="3" fontId="6" fillId="7" borderId="10" xfId="0" applyNumberFormat="1" applyFont="1" applyFill="1" applyBorder="1"/>
    <xf numFmtId="3" fontId="6" fillId="7" borderId="7" xfId="0" applyNumberFormat="1" applyFont="1" applyFill="1" applyBorder="1" applyAlignment="1">
      <alignment horizontal="right"/>
    </xf>
    <xf numFmtId="3" fontId="6" fillId="7" borderId="8" xfId="0" applyNumberFormat="1" applyFont="1" applyFill="1" applyBorder="1" applyAlignment="1">
      <alignment horizontal="right"/>
    </xf>
    <xf numFmtId="3" fontId="6" fillId="7" borderId="17" xfId="0" applyNumberFormat="1" applyFont="1" applyFill="1" applyBorder="1" applyAlignment="1">
      <alignment horizontal="right"/>
    </xf>
    <xf numFmtId="37" fontId="10" fillId="7" borderId="17" xfId="1" applyNumberFormat="1" applyFont="1" applyFill="1" applyBorder="1" applyAlignment="1">
      <alignment horizontal="right" vertical="top"/>
    </xf>
    <xf numFmtId="1" fontId="6" fillId="7" borderId="8" xfId="2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 vertical="top"/>
    </xf>
    <xf numFmtId="2" fontId="6" fillId="6" borderId="5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/>
    </xf>
    <xf numFmtId="2" fontId="6" fillId="6" borderId="21" xfId="0" applyNumberFormat="1" applyFont="1" applyFill="1" applyBorder="1" applyAlignment="1">
      <alignment vertical="top"/>
    </xf>
    <xf numFmtId="2" fontId="7" fillId="6" borderId="5" xfId="0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/>
    </xf>
    <xf numFmtId="2" fontId="7" fillId="6" borderId="21" xfId="0" applyNumberFormat="1" applyFont="1" applyFill="1" applyBorder="1" applyAlignment="1">
      <alignment vertical="top"/>
    </xf>
    <xf numFmtId="2" fontId="6" fillId="6" borderId="7" xfId="0" applyNumberFormat="1" applyFont="1" applyFill="1" applyBorder="1"/>
    <xf numFmtId="2" fontId="6" fillId="6" borderId="8" xfId="1" applyNumberFormat="1" applyFont="1" applyFill="1" applyBorder="1" applyAlignment="1">
      <alignment horizontal="left" vertical="top"/>
    </xf>
    <xf numFmtId="2" fontId="6" fillId="6" borderId="17" xfId="1" applyNumberFormat="1" applyFont="1" applyFill="1" applyBorder="1" applyAlignment="1">
      <alignment horizontal="left" vertical="top"/>
    </xf>
    <xf numFmtId="2" fontId="6" fillId="7" borderId="17" xfId="0" applyNumberFormat="1" applyFont="1" applyFill="1" applyBorder="1" applyAlignment="1">
      <alignment horizontal="right" vertical="top"/>
    </xf>
    <xf numFmtId="0" fontId="6" fillId="7" borderId="17" xfId="0" applyNumberFormat="1" applyFont="1" applyFill="1" applyBorder="1" applyAlignment="1">
      <alignment vertical="top"/>
    </xf>
    <xf numFmtId="0" fontId="6" fillId="7" borderId="8" xfId="0" applyNumberFormat="1" applyFont="1" applyFill="1" applyBorder="1" applyAlignment="1">
      <alignment vertical="top"/>
    </xf>
    <xf numFmtId="0" fontId="6" fillId="7" borderId="8" xfId="0" applyNumberFormat="1" applyFont="1" applyFill="1" applyBorder="1" applyAlignment="1">
      <alignment horizontal="right" vertical="top"/>
    </xf>
    <xf numFmtId="0" fontId="6" fillId="7" borderId="17" xfId="0" applyNumberFormat="1" applyFont="1" applyFill="1" applyBorder="1" applyAlignment="1">
      <alignment horizontal="right" vertical="top"/>
    </xf>
    <xf numFmtId="0" fontId="6" fillId="7" borderId="10" xfId="0" applyNumberFormat="1" applyFont="1" applyFill="1" applyBorder="1" applyAlignment="1">
      <alignment horizontal="right" vertical="top"/>
    </xf>
    <xf numFmtId="0" fontId="6" fillId="7" borderId="19" xfId="0" applyNumberFormat="1" applyFont="1" applyFill="1" applyBorder="1" applyAlignment="1">
      <alignment horizontal="right" vertical="top"/>
    </xf>
    <xf numFmtId="165" fontId="10" fillId="7" borderId="17" xfId="1" applyNumberFormat="1" applyFont="1" applyFill="1" applyBorder="1" applyAlignment="1">
      <alignment horizontal="right" vertical="top"/>
    </xf>
    <xf numFmtId="165" fontId="7" fillId="5" borderId="5" xfId="0" applyNumberFormat="1" applyFont="1" applyFill="1" applyBorder="1" applyAlignment="1">
      <alignment vertical="top"/>
    </xf>
    <xf numFmtId="0" fontId="6" fillId="6" borderId="16" xfId="0" applyFont="1" applyFill="1" applyBorder="1" applyAlignment="1">
      <alignment vertical="top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right" vertical="top"/>
    </xf>
    <xf numFmtId="0" fontId="6" fillId="6" borderId="8" xfId="0" applyFont="1" applyFill="1" applyBorder="1" applyAlignment="1">
      <alignment horizontal="right" vertical="top"/>
    </xf>
    <xf numFmtId="0" fontId="6" fillId="6" borderId="17" xfId="0" applyFont="1" applyFill="1" applyBorder="1" applyAlignment="1">
      <alignment horizontal="right" vertical="top"/>
    </xf>
    <xf numFmtId="0" fontId="6" fillId="6" borderId="16" xfId="0" applyFont="1" applyFill="1" applyBorder="1" applyAlignment="1">
      <alignment vertical="top" wrapText="1"/>
    </xf>
    <xf numFmtId="0" fontId="6" fillId="7" borderId="8" xfId="0" applyFont="1" applyFill="1" applyBorder="1" applyAlignment="1">
      <alignment horizontal="right"/>
    </xf>
    <xf numFmtId="0" fontId="6" fillId="7" borderId="17" xfId="0" applyFont="1" applyFill="1" applyBorder="1" applyAlignment="1">
      <alignment horizontal="right"/>
    </xf>
    <xf numFmtId="0" fontId="6" fillId="7" borderId="25" xfId="0" applyFont="1" applyFill="1" applyBorder="1" applyAlignment="1">
      <alignment horizontal="right"/>
    </xf>
    <xf numFmtId="0" fontId="6" fillId="7" borderId="26" xfId="0" applyFont="1" applyFill="1" applyBorder="1" applyAlignment="1">
      <alignment horizontal="right"/>
    </xf>
    <xf numFmtId="4" fontId="6" fillId="7" borderId="7" xfId="0" applyNumberFormat="1" applyFont="1" applyFill="1" applyBorder="1" applyAlignment="1">
      <alignment vertical="top"/>
    </xf>
    <xf numFmtId="4" fontId="6" fillId="7" borderId="8" xfId="0" applyNumberFormat="1" applyFont="1" applyFill="1" applyBorder="1" applyAlignment="1">
      <alignment vertical="top"/>
    </xf>
    <xf numFmtId="4" fontId="6" fillId="7" borderId="17" xfId="0" applyNumberFormat="1" applyFont="1" applyFill="1" applyBorder="1" applyAlignment="1"/>
    <xf numFmtId="4" fontId="6" fillId="7" borderId="7" xfId="0" applyNumberFormat="1" applyFont="1" applyFill="1" applyBorder="1"/>
    <xf numFmtId="4" fontId="6" fillId="7" borderId="8" xfId="0" applyNumberFormat="1" applyFont="1" applyFill="1" applyBorder="1"/>
    <xf numFmtId="4" fontId="6" fillId="7" borderId="7" xfId="0" applyNumberFormat="1" applyFont="1" applyFill="1" applyBorder="1" applyAlignment="1">
      <alignment wrapText="1"/>
    </xf>
    <xf numFmtId="4" fontId="6" fillId="7" borderId="8" xfId="1" applyNumberFormat="1" applyFont="1" applyFill="1" applyBorder="1"/>
    <xf numFmtId="4" fontId="6" fillId="7" borderId="17" xfId="1" applyNumberFormat="1" applyFont="1" applyFill="1" applyBorder="1" applyAlignment="1"/>
    <xf numFmtId="4" fontId="6" fillId="7" borderId="9" xfId="0" applyNumberFormat="1" applyFont="1" applyFill="1" applyBorder="1" applyAlignment="1">
      <alignment wrapText="1"/>
    </xf>
    <xf numFmtId="4" fontId="6" fillId="7" borderId="10" xfId="0" applyNumberFormat="1" applyFont="1" applyFill="1" applyBorder="1"/>
    <xf numFmtId="4" fontId="6" fillId="7" borderId="19" xfId="0" applyNumberFormat="1" applyFont="1" applyFill="1" applyBorder="1" applyAlignment="1"/>
    <xf numFmtId="4" fontId="6" fillId="5" borderId="7" xfId="0" applyNumberFormat="1" applyFont="1" applyFill="1" applyBorder="1" applyAlignment="1">
      <alignment vertical="top"/>
    </xf>
    <xf numFmtId="4" fontId="6" fillId="5" borderId="8" xfId="0" applyNumberFormat="1" applyFont="1" applyFill="1" applyBorder="1" applyAlignment="1">
      <alignment vertical="top"/>
    </xf>
    <xf numFmtId="4" fontId="6" fillId="5" borderId="17" xfId="0" applyNumberFormat="1" applyFont="1" applyFill="1" applyBorder="1" applyAlignment="1">
      <alignment vertical="top"/>
    </xf>
    <xf numFmtId="4" fontId="6" fillId="7" borderId="17" xfId="0" applyNumberFormat="1" applyFont="1" applyFill="1" applyBorder="1" applyAlignment="1">
      <alignment vertical="top"/>
    </xf>
    <xf numFmtId="4" fontId="6" fillId="7" borderId="7" xfId="2" applyNumberFormat="1" applyFont="1" applyFill="1" applyBorder="1" applyAlignment="1">
      <alignment vertical="top"/>
    </xf>
    <xf numFmtId="4" fontId="6" fillId="7" borderId="8" xfId="2" applyNumberFormat="1" applyFont="1" applyFill="1" applyBorder="1" applyAlignment="1">
      <alignment horizontal="left" vertical="top"/>
    </xf>
    <xf numFmtId="4" fontId="6" fillId="7" borderId="17" xfId="2" applyNumberFormat="1" applyFont="1" applyFill="1" applyBorder="1" applyAlignment="1">
      <alignment horizontal="left" vertical="top"/>
    </xf>
    <xf numFmtId="4" fontId="9" fillId="5" borderId="5" xfId="0" applyNumberFormat="1" applyFont="1" applyFill="1" applyBorder="1" applyAlignment="1">
      <alignment horizontal="right" vertical="top"/>
    </xf>
    <xf numFmtId="4" fontId="9" fillId="5" borderId="6" xfId="0" applyNumberFormat="1" applyFont="1" applyFill="1" applyBorder="1" applyAlignment="1">
      <alignment horizontal="right" vertical="top"/>
    </xf>
    <xf numFmtId="4" fontId="9" fillId="5" borderId="21" xfId="0" applyNumberFormat="1" applyFont="1" applyFill="1" applyBorder="1" applyAlignment="1">
      <alignment horizontal="right" vertical="top"/>
    </xf>
    <xf numFmtId="4" fontId="6" fillId="6" borderId="7" xfId="0" applyNumberFormat="1" applyFont="1" applyFill="1" applyBorder="1" applyAlignment="1">
      <alignment vertical="top"/>
    </xf>
    <xf numFmtId="4" fontId="6" fillId="6" borderId="8" xfId="0" applyNumberFormat="1" applyFont="1" applyFill="1" applyBorder="1" applyAlignment="1">
      <alignment vertical="top"/>
    </xf>
    <xf numFmtId="4" fontId="6" fillId="6" borderId="17" xfId="0" applyNumberFormat="1" applyFont="1" applyFill="1" applyBorder="1" applyAlignment="1">
      <alignment vertical="top"/>
    </xf>
    <xf numFmtId="4" fontId="6" fillId="7" borderId="17" xfId="0" applyNumberFormat="1" applyFont="1" applyFill="1" applyBorder="1"/>
    <xf numFmtId="4" fontId="6" fillId="7" borderId="8" xfId="2" applyNumberFormat="1" applyFont="1" applyFill="1" applyBorder="1" applyAlignment="1">
      <alignment horizontal="right" vertical="top"/>
    </xf>
    <xf numFmtId="4" fontId="10" fillId="7" borderId="7" xfId="0" applyNumberFormat="1" applyFont="1" applyFill="1" applyBorder="1"/>
    <xf numFmtId="4" fontId="10" fillId="7" borderId="8" xfId="0" applyNumberFormat="1" applyFont="1" applyFill="1" applyBorder="1"/>
    <xf numFmtId="4" fontId="10" fillId="7" borderId="17" xfId="0" applyNumberFormat="1" applyFont="1" applyFill="1" applyBorder="1"/>
    <xf numFmtId="4" fontId="6" fillId="5" borderId="5" xfId="0" applyNumberFormat="1" applyFont="1" applyFill="1" applyBorder="1" applyAlignment="1">
      <alignment vertical="top"/>
    </xf>
    <xf numFmtId="4" fontId="6" fillId="5" borderId="6" xfId="0" applyNumberFormat="1" applyFont="1" applyFill="1" applyBorder="1" applyAlignment="1">
      <alignment vertical="top"/>
    </xf>
    <xf numFmtId="4" fontId="6" fillId="5" borderId="21" xfId="0" applyNumberFormat="1" applyFont="1" applyFill="1" applyBorder="1" applyAlignment="1">
      <alignment vertical="top"/>
    </xf>
    <xf numFmtId="4" fontId="6" fillId="0" borderId="7" xfId="0" applyNumberFormat="1" applyFont="1" applyFill="1" applyBorder="1" applyAlignment="1">
      <alignment vertical="top"/>
    </xf>
    <xf numFmtId="4" fontId="6" fillId="0" borderId="8" xfId="0" applyNumberFormat="1" applyFont="1" applyFill="1" applyBorder="1" applyAlignment="1">
      <alignment vertical="top"/>
    </xf>
    <xf numFmtId="4" fontId="6" fillId="0" borderId="17" xfId="0" applyNumberFormat="1" applyFont="1" applyFill="1" applyBorder="1" applyAlignment="1">
      <alignment vertical="top"/>
    </xf>
    <xf numFmtId="166" fontId="6" fillId="7" borderId="8" xfId="2" applyNumberFormat="1" applyFont="1" applyFill="1" applyBorder="1"/>
    <xf numFmtId="166" fontId="6" fillId="7" borderId="17" xfId="2" applyNumberFormat="1" applyFont="1" applyFill="1" applyBorder="1"/>
    <xf numFmtId="0" fontId="6" fillId="0" borderId="16" xfId="0" applyFont="1" applyBorder="1" applyAlignment="1">
      <alignment horizontal="left" vertical="top"/>
    </xf>
    <xf numFmtId="167" fontId="6" fillId="7" borderId="8" xfId="0" applyNumberFormat="1" applyFont="1" applyFill="1" applyBorder="1" applyAlignment="1">
      <alignment vertical="top"/>
    </xf>
    <xf numFmtId="167" fontId="6" fillId="7" borderId="17" xfId="0" applyNumberFormat="1" applyFont="1" applyFill="1" applyBorder="1" applyAlignment="1">
      <alignment vertical="top"/>
    </xf>
    <xf numFmtId="169" fontId="6" fillId="7" borderId="17" xfId="0" applyNumberFormat="1" applyFont="1" applyFill="1" applyBorder="1" applyAlignment="1">
      <alignment vertical="top"/>
    </xf>
    <xf numFmtId="168" fontId="6" fillId="7" borderId="7" xfId="0" applyNumberFormat="1" applyFont="1" applyFill="1" applyBorder="1"/>
    <xf numFmtId="168" fontId="6" fillId="7" borderId="8" xfId="0" applyNumberFormat="1" applyFont="1" applyFill="1" applyBorder="1"/>
    <xf numFmtId="170" fontId="6" fillId="7" borderId="17" xfId="0" applyNumberFormat="1" applyFont="1" applyFill="1" applyBorder="1" applyAlignment="1">
      <alignment vertical="top"/>
    </xf>
    <xf numFmtId="0" fontId="6" fillId="7" borderId="17" xfId="2" applyNumberFormat="1" applyFont="1" applyFill="1" applyBorder="1" applyAlignment="1">
      <alignment horizontal="right" vertical="top"/>
    </xf>
    <xf numFmtId="0" fontId="6" fillId="7" borderId="7" xfId="2" applyNumberFormat="1" applyFont="1" applyFill="1" applyBorder="1" applyAlignment="1">
      <alignment horizontal="right" vertical="top"/>
    </xf>
    <xf numFmtId="165" fontId="6" fillId="7" borderId="8" xfId="0" applyNumberFormat="1" applyFont="1" applyFill="1" applyBorder="1" applyAlignment="1">
      <alignment horizontal="right" vertical="top"/>
    </xf>
    <xf numFmtId="165" fontId="6" fillId="7" borderId="10" xfId="0" applyNumberFormat="1" applyFont="1" applyFill="1" applyBorder="1" applyAlignment="1">
      <alignment horizontal="right" vertical="top"/>
    </xf>
    <xf numFmtId="0" fontId="6" fillId="7" borderId="7" xfId="0" applyNumberFormat="1" applyFont="1" applyFill="1" applyBorder="1" applyAlignment="1">
      <alignment horizontal="right" vertical="top" wrapText="1"/>
    </xf>
    <xf numFmtId="0" fontId="6" fillId="7" borderId="9" xfId="0" applyNumberFormat="1" applyFont="1" applyFill="1" applyBorder="1" applyAlignment="1">
      <alignment horizontal="right" vertical="top" wrapText="1"/>
    </xf>
    <xf numFmtId="2" fontId="6" fillId="7" borderId="17" xfId="0" applyNumberFormat="1" applyFont="1" applyFill="1" applyBorder="1" applyAlignment="1">
      <alignment horizontal="right"/>
    </xf>
    <xf numFmtId="4" fontId="6" fillId="7" borderId="8" xfId="2" applyNumberFormat="1" applyFont="1" applyFill="1" applyBorder="1" applyAlignment="1">
      <alignment vertical="top"/>
    </xf>
    <xf numFmtId="4" fontId="6" fillId="7" borderId="17" xfId="2" applyNumberFormat="1" applyFont="1" applyFill="1" applyBorder="1" applyAlignment="1">
      <alignment vertical="top"/>
    </xf>
    <xf numFmtId="4" fontId="6" fillId="7" borderId="17" xfId="0" applyNumberFormat="1" applyFont="1" applyFill="1" applyBorder="1" applyAlignment="1">
      <alignment horizontal="right" vertical="top"/>
    </xf>
    <xf numFmtId="4" fontId="6" fillId="7" borderId="9" xfId="0" applyNumberFormat="1" applyFont="1" applyFill="1" applyBorder="1" applyAlignment="1">
      <alignment vertical="top"/>
    </xf>
    <xf numFmtId="4" fontId="6" fillId="7" borderId="10" xfId="0" applyNumberFormat="1" applyFont="1" applyFill="1" applyBorder="1" applyAlignment="1">
      <alignment vertical="top"/>
    </xf>
    <xf numFmtId="4" fontId="6" fillId="7" borderId="19" xfId="0" applyNumberFormat="1" applyFont="1" applyFill="1" applyBorder="1" applyAlignment="1">
      <alignment vertical="top"/>
    </xf>
    <xf numFmtId="4" fontId="10" fillId="7" borderId="8" xfId="1" applyNumberFormat="1" applyFont="1" applyFill="1" applyBorder="1" applyAlignment="1">
      <alignment horizontal="right" vertical="top"/>
    </xf>
    <xf numFmtId="4" fontId="6" fillId="7" borderId="8" xfId="1" applyNumberFormat="1" applyFont="1" applyFill="1" applyBorder="1" applyAlignment="1">
      <alignment horizontal="right" vertical="top"/>
    </xf>
    <xf numFmtId="4" fontId="6" fillId="7" borderId="8" xfId="0" applyNumberFormat="1" applyFont="1" applyFill="1" applyBorder="1" applyAlignment="1">
      <alignment horizontal="right" vertical="top"/>
    </xf>
    <xf numFmtId="2" fontId="6" fillId="7" borderId="7" xfId="0" applyNumberFormat="1" applyFont="1" applyFill="1" applyBorder="1"/>
    <xf numFmtId="2" fontId="6" fillId="7" borderId="8" xfId="0" applyNumberFormat="1" applyFont="1" applyFill="1" applyBorder="1"/>
    <xf numFmtId="2" fontId="6" fillId="7" borderId="9" xfId="0" applyNumberFormat="1" applyFont="1" applyFill="1" applyBorder="1"/>
    <xf numFmtId="2" fontId="6" fillId="7" borderId="10" xfId="0" applyNumberFormat="1" applyFont="1" applyFill="1" applyBorder="1"/>
    <xf numFmtId="2" fontId="6" fillId="7" borderId="19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 applyAlignment="1">
      <alignment horizontal="right"/>
    </xf>
    <xf numFmtId="1" fontId="6" fillId="7" borderId="7" xfId="0" applyNumberFormat="1" applyFont="1" applyFill="1" applyBorder="1" applyAlignment="1">
      <alignment vertical="top"/>
    </xf>
    <xf numFmtId="1" fontId="6" fillId="7" borderId="17" xfId="2" applyNumberFormat="1" applyFont="1" applyFill="1" applyBorder="1" applyAlignment="1">
      <alignment vertical="top"/>
    </xf>
    <xf numFmtId="1" fontId="6" fillId="7" borderId="9" xfId="0" applyNumberFormat="1" applyFont="1" applyFill="1" applyBorder="1" applyAlignment="1">
      <alignment vertical="top"/>
    </xf>
    <xf numFmtId="1" fontId="6" fillId="7" borderId="19" xfId="2" applyNumberFormat="1" applyFont="1" applyFill="1" applyBorder="1" applyAlignment="1">
      <alignment vertical="top"/>
    </xf>
    <xf numFmtId="3" fontId="6" fillId="7" borderId="7" xfId="0" applyNumberFormat="1" applyFont="1" applyFill="1" applyBorder="1" applyAlignment="1">
      <alignment vertical="top"/>
    </xf>
    <xf numFmtId="3" fontId="6" fillId="7" borderId="8" xfId="0" applyNumberFormat="1" applyFont="1" applyFill="1" applyBorder="1" applyAlignment="1">
      <alignment vertical="top"/>
    </xf>
    <xf numFmtId="3" fontId="6" fillId="7" borderId="9" xfId="0" applyNumberFormat="1" applyFont="1" applyFill="1" applyBorder="1" applyAlignment="1">
      <alignment vertical="top"/>
    </xf>
    <xf numFmtId="3" fontId="6" fillId="7" borderId="10" xfId="0" applyNumberFormat="1" applyFont="1" applyFill="1" applyBorder="1" applyAlignment="1">
      <alignment vertical="top"/>
    </xf>
    <xf numFmtId="165" fontId="6" fillId="7" borderId="17" xfId="1" applyNumberFormat="1" applyFont="1" applyFill="1" applyBorder="1" applyAlignment="1">
      <alignment vertical="top"/>
    </xf>
    <xf numFmtId="0" fontId="10" fillId="7" borderId="16" xfId="0" applyFont="1" applyFill="1" applyBorder="1"/>
    <xf numFmtId="0" fontId="11" fillId="5" borderId="20" xfId="0" applyFont="1" applyFill="1" applyBorder="1"/>
    <xf numFmtId="0" fontId="10" fillId="7" borderId="16" xfId="0" applyFont="1" applyFill="1" applyBorder="1" applyAlignment="1">
      <alignment vertical="top" wrapText="1"/>
    </xf>
    <xf numFmtId="0" fontId="10" fillId="7" borderId="0" xfId="0" applyFont="1" applyFill="1"/>
    <xf numFmtId="165" fontId="7" fillId="5" borderId="7" xfId="1" applyNumberFormat="1" applyFont="1" applyFill="1" applyBorder="1" applyAlignment="1">
      <alignment horizontal="left"/>
    </xf>
    <xf numFmtId="165" fontId="7" fillId="5" borderId="8" xfId="1" applyNumberFormat="1" applyFont="1" applyFill="1" applyBorder="1" applyAlignment="1">
      <alignment horizontal="left"/>
    </xf>
    <xf numFmtId="0" fontId="6" fillId="7" borderId="19" xfId="0" applyFont="1" applyFill="1" applyBorder="1" applyAlignment="1">
      <alignment horizontal="right"/>
    </xf>
    <xf numFmtId="171" fontId="6" fillId="7" borderId="8" xfId="0" applyNumberFormat="1" applyFont="1" applyFill="1" applyBorder="1"/>
    <xf numFmtId="171" fontId="6" fillId="7" borderId="7" xfId="0" applyNumberFormat="1" applyFont="1" applyFill="1" applyBorder="1"/>
    <xf numFmtId="171" fontId="6" fillId="7" borderId="9" xfId="0" applyNumberFormat="1" applyFont="1" applyFill="1" applyBorder="1"/>
    <xf numFmtId="171" fontId="6" fillId="7" borderId="10" xfId="0" applyNumberFormat="1" applyFont="1" applyFill="1" applyBorder="1" applyAlignment="1">
      <alignment horizontal="right"/>
    </xf>
    <xf numFmtId="165" fontId="7" fillId="5" borderId="21" xfId="1" applyNumberFormat="1" applyFont="1" applyFill="1" applyBorder="1" applyAlignment="1">
      <alignment horizontal="left" vertical="top"/>
    </xf>
    <xf numFmtId="167" fontId="6" fillId="7" borderId="7" xfId="0" applyNumberFormat="1" applyFont="1" applyFill="1" applyBorder="1" applyAlignment="1">
      <alignment vertical="top"/>
    </xf>
    <xf numFmtId="0" fontId="10" fillId="7" borderId="8" xfId="2" applyNumberFormat="1" applyFont="1" applyFill="1" applyBorder="1" applyAlignment="1">
      <alignment horizontal="right" vertical="top"/>
    </xf>
    <xf numFmtId="0" fontId="10" fillId="7" borderId="7" xfId="2" applyNumberFormat="1" applyFont="1" applyFill="1" applyBorder="1" applyAlignment="1">
      <alignment horizontal="right" vertical="top"/>
    </xf>
    <xf numFmtId="0" fontId="6" fillId="7" borderId="1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9" fontId="6" fillId="7" borderId="10" xfId="2" applyFont="1" applyFill="1" applyBorder="1"/>
    <xf numFmtId="9" fontId="6" fillId="7" borderId="19" xfId="2" applyFont="1" applyFill="1" applyBorder="1" applyAlignment="1">
      <alignment vertical="top"/>
    </xf>
    <xf numFmtId="9" fontId="6" fillId="7" borderId="48" xfId="2" applyFont="1" applyFill="1" applyBorder="1" applyAlignment="1">
      <alignment vertical="center"/>
    </xf>
    <xf numFmtId="9" fontId="6" fillId="7" borderId="8" xfId="2" applyFont="1" applyFill="1" applyBorder="1" applyAlignment="1">
      <alignment vertical="center"/>
    </xf>
    <xf numFmtId="9" fontId="6" fillId="7" borderId="17" xfId="2" applyFont="1" applyFill="1" applyBorder="1" applyAlignment="1">
      <alignment vertical="center"/>
    </xf>
    <xf numFmtId="0" fontId="10" fillId="7" borderId="16" xfId="0" applyFont="1" applyFill="1" applyBorder="1" applyAlignment="1">
      <alignment horizontal="left" vertical="center" wrapText="1"/>
    </xf>
    <xf numFmtId="9" fontId="10" fillId="7" borderId="7" xfId="0" applyNumberFormat="1" applyFont="1" applyFill="1" applyBorder="1" applyAlignment="1">
      <alignment vertical="center"/>
    </xf>
    <xf numFmtId="0" fontId="10" fillId="7" borderId="8" xfId="0" applyFont="1" applyFill="1" applyBorder="1" applyAlignment="1">
      <alignment horizontal="right" vertical="center"/>
    </xf>
    <xf numFmtId="0" fontId="10" fillId="7" borderId="17" xfId="0" applyFont="1" applyFill="1" applyBorder="1" applyAlignment="1">
      <alignment horizontal="right" vertical="center"/>
    </xf>
    <xf numFmtId="4" fontId="6" fillId="0" borderId="17" xfId="2" applyNumberFormat="1" applyFont="1" applyFill="1" applyBorder="1" applyAlignment="1">
      <alignment horizontal="right" vertical="top"/>
    </xf>
    <xf numFmtId="4" fontId="6" fillId="7" borderId="49" xfId="2" applyNumberFormat="1" applyFont="1" applyFill="1" applyBorder="1" applyAlignment="1">
      <alignment vertical="top"/>
    </xf>
    <xf numFmtId="4" fontId="6" fillId="7" borderId="26" xfId="0" applyNumberFormat="1" applyFont="1" applyFill="1" applyBorder="1" applyAlignment="1">
      <alignment horizontal="right"/>
    </xf>
    <xf numFmtId="0" fontId="6" fillId="7" borderId="7" xfId="2" applyNumberFormat="1" applyFont="1" applyFill="1" applyBorder="1"/>
    <xf numFmtId="0" fontId="6" fillId="7" borderId="8" xfId="2" applyNumberFormat="1" applyFont="1" applyFill="1" applyBorder="1"/>
    <xf numFmtId="0" fontId="6" fillId="7" borderId="17" xfId="2" applyNumberFormat="1" applyFont="1" applyFill="1" applyBorder="1"/>
    <xf numFmtId="0" fontId="10" fillId="7" borderId="22" xfId="0" applyFont="1" applyFill="1" applyBorder="1" applyAlignment="1">
      <alignment horizontal="left" vertical="top" wrapText="1" indent="1"/>
    </xf>
    <xf numFmtId="0" fontId="10" fillId="7" borderId="24" xfId="0" applyFont="1" applyFill="1" applyBorder="1" applyAlignment="1">
      <alignment horizontal="right" vertical="top"/>
    </xf>
    <xf numFmtId="0" fontId="10" fillId="7" borderId="25" xfId="2" applyNumberFormat="1" applyFont="1" applyFill="1" applyBorder="1" applyAlignment="1">
      <alignment horizontal="right" vertical="top"/>
    </xf>
    <xf numFmtId="0" fontId="10" fillId="7" borderId="17" xfId="2" applyNumberFormat="1" applyFont="1" applyFill="1" applyBorder="1" applyAlignment="1">
      <alignment horizontal="right" vertical="top"/>
    </xf>
    <xf numFmtId="0" fontId="6" fillId="7" borderId="19" xfId="0" applyFont="1" applyFill="1" applyBorder="1"/>
    <xf numFmtId="0" fontId="10" fillId="7" borderId="26" xfId="2" applyNumberFormat="1" applyFont="1" applyFill="1" applyBorder="1" applyAlignment="1">
      <alignment horizontal="right" vertical="top"/>
    </xf>
    <xf numFmtId="165" fontId="2" fillId="7" borderId="0" xfId="0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3" fontId="10" fillId="7" borderId="17" xfId="0" applyNumberFormat="1" applyFont="1" applyFill="1" applyBorder="1" applyAlignment="1">
      <alignment horizontal="right" vertical="top"/>
    </xf>
    <xf numFmtId="3" fontId="10" fillId="7" borderId="19" xfId="0" applyNumberFormat="1" applyFont="1" applyFill="1" applyBorder="1" applyAlignment="1">
      <alignment horizontal="right" vertical="top"/>
    </xf>
    <xf numFmtId="171" fontId="30" fillId="7" borderId="0" xfId="0" applyNumberFormat="1" applyFont="1" applyFill="1" applyBorder="1" applyAlignment="1"/>
    <xf numFmtId="3" fontId="2" fillId="0" borderId="0" xfId="0" applyNumberFormat="1" applyFont="1" applyFill="1" applyAlignment="1">
      <alignment vertical="top"/>
    </xf>
    <xf numFmtId="172" fontId="6" fillId="7" borderId="8" xfId="0" applyNumberFormat="1" applyFont="1" applyFill="1" applyBorder="1" applyAlignment="1">
      <alignment vertical="top"/>
    </xf>
    <xf numFmtId="3" fontId="6" fillId="5" borderId="8" xfId="0" applyNumberFormat="1" applyFont="1" applyFill="1" applyBorder="1" applyAlignment="1">
      <alignment vertical="top"/>
    </xf>
    <xf numFmtId="172" fontId="6" fillId="7" borderId="7" xfId="0" applyNumberFormat="1" applyFont="1" applyFill="1" applyBorder="1" applyAlignment="1">
      <alignment vertical="top"/>
    </xf>
    <xf numFmtId="1" fontId="6" fillId="7" borderId="17" xfId="0" applyNumberFormat="1" applyFont="1" applyFill="1" applyBorder="1" applyAlignment="1">
      <alignment vertical="top"/>
    </xf>
    <xf numFmtId="0" fontId="6" fillId="7" borderId="10" xfId="0" applyNumberFormat="1" applyFont="1" applyFill="1" applyBorder="1" applyAlignment="1">
      <alignment vertical="top"/>
    </xf>
    <xf numFmtId="1" fontId="6" fillId="7" borderId="19" xfId="0" applyNumberFormat="1" applyFont="1" applyFill="1" applyBorder="1" applyAlignment="1">
      <alignment vertical="top"/>
    </xf>
    <xf numFmtId="3" fontId="6" fillId="5" borderId="7" xfId="0" applyNumberFormat="1" applyFont="1" applyFill="1" applyBorder="1" applyAlignment="1">
      <alignment vertical="top"/>
    </xf>
    <xf numFmtId="3" fontId="6" fillId="7" borderId="8" xfId="0" applyNumberFormat="1" applyFont="1" applyFill="1" applyBorder="1" applyAlignment="1">
      <alignment horizontal="right" vertical="top"/>
    </xf>
    <xf numFmtId="3" fontId="6" fillId="7" borderId="17" xfId="0" applyNumberFormat="1" applyFont="1" applyFill="1" applyBorder="1" applyAlignment="1">
      <alignment horizontal="right" vertical="top"/>
    </xf>
    <xf numFmtId="3" fontId="6" fillId="7" borderId="10" xfId="0" applyNumberFormat="1" applyFont="1" applyFill="1" applyBorder="1" applyAlignment="1">
      <alignment horizontal="right" vertical="top"/>
    </xf>
    <xf numFmtId="3" fontId="6" fillId="7" borderId="19" xfId="0" applyNumberFormat="1" applyFont="1" applyFill="1" applyBorder="1" applyAlignment="1">
      <alignment horizontal="right" vertical="top"/>
    </xf>
    <xf numFmtId="172" fontId="6" fillId="7" borderId="17" xfId="1" applyNumberFormat="1" applyFont="1" applyFill="1" applyBorder="1" applyAlignment="1">
      <alignment vertical="top"/>
    </xf>
    <xf numFmtId="0" fontId="7" fillId="5" borderId="17" xfId="0" applyFont="1" applyFill="1" applyBorder="1" applyAlignment="1">
      <alignment horizontal="right" vertical="top"/>
    </xf>
    <xf numFmtId="3" fontId="6" fillId="7" borderId="8" xfId="0" applyNumberFormat="1" applyFont="1" applyFill="1" applyBorder="1" applyAlignment="1"/>
    <xf numFmtId="165" fontId="6" fillId="7" borderId="17" xfId="1" applyNumberFormat="1" applyFont="1" applyFill="1" applyBorder="1" applyAlignment="1"/>
    <xf numFmtId="0" fontId="32" fillId="7" borderId="33" xfId="3" applyFont="1" applyFill="1" applyBorder="1" applyAlignment="1"/>
    <xf numFmtId="0" fontId="32" fillId="7" borderId="0" xfId="3" applyFont="1" applyFill="1" applyBorder="1" applyAlignment="1">
      <alignment horizontal="left" wrapText="1"/>
    </xf>
    <xf numFmtId="0" fontId="32" fillId="7" borderId="37" xfId="3" applyFont="1" applyFill="1" applyBorder="1" applyAlignment="1">
      <alignment horizontal="left" wrapText="1"/>
    </xf>
    <xf numFmtId="0" fontId="33" fillId="7" borderId="0" xfId="0" applyFont="1" applyFill="1" applyBorder="1" applyAlignment="1"/>
    <xf numFmtId="0" fontId="33" fillId="7" borderId="37" xfId="0" applyFont="1" applyFill="1" applyBorder="1" applyAlignment="1"/>
    <xf numFmtId="0" fontId="34" fillId="7" borderId="0" xfId="0" applyFont="1" applyFill="1" applyAlignment="1">
      <alignment horizontal="center" vertical="center"/>
    </xf>
    <xf numFmtId="4" fontId="6" fillId="7" borderId="9" xfId="2" applyNumberFormat="1" applyFont="1" applyFill="1" applyBorder="1" applyAlignment="1">
      <alignment horizontal="right" vertical="top"/>
    </xf>
    <xf numFmtId="4" fontId="6" fillId="7" borderId="10" xfId="2" applyNumberFormat="1" applyFont="1" applyFill="1" applyBorder="1" applyAlignment="1">
      <alignment horizontal="right" vertical="top"/>
    </xf>
    <xf numFmtId="4" fontId="6" fillId="7" borderId="19" xfId="2" applyNumberFormat="1" applyFont="1" applyFill="1" applyBorder="1" applyAlignment="1">
      <alignment horizontal="right" vertical="top"/>
    </xf>
    <xf numFmtId="4" fontId="6" fillId="7" borderId="9" xfId="2" applyNumberFormat="1" applyFont="1" applyFill="1" applyBorder="1" applyAlignment="1">
      <alignment vertical="top"/>
    </xf>
    <xf numFmtId="4" fontId="6" fillId="7" borderId="10" xfId="2" applyNumberFormat="1" applyFont="1" applyFill="1" applyBorder="1" applyAlignment="1">
      <alignment vertical="top"/>
    </xf>
    <xf numFmtId="4" fontId="6" fillId="7" borderId="19" xfId="2" applyNumberFormat="1" applyFont="1" applyFill="1" applyBorder="1" applyAlignment="1">
      <alignment vertical="top"/>
    </xf>
    <xf numFmtId="0" fontId="7" fillId="5" borderId="50" xfId="0" applyFont="1" applyFill="1" applyBorder="1" applyAlignment="1">
      <alignment vertical="top" wrapText="1"/>
    </xf>
    <xf numFmtId="0" fontId="6" fillId="7" borderId="51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vertical="center" wrapText="1"/>
    </xf>
    <xf numFmtId="0" fontId="36" fillId="9" borderId="16" xfId="0" applyFont="1" applyFill="1" applyBorder="1" applyAlignment="1">
      <alignment vertical="center"/>
    </xf>
    <xf numFmtId="0" fontId="6" fillId="9" borderId="33" xfId="0" applyFont="1" applyFill="1" applyBorder="1" applyAlignment="1">
      <alignment vertical="center" wrapText="1"/>
    </xf>
    <xf numFmtId="0" fontId="35" fillId="11" borderId="33" xfId="0" applyFont="1" applyFill="1" applyBorder="1" applyAlignment="1">
      <alignment vertical="center"/>
    </xf>
    <xf numFmtId="0" fontId="36" fillId="9" borderId="33" xfId="0" applyFont="1" applyFill="1" applyBorder="1" applyAlignment="1">
      <alignment vertical="center"/>
    </xf>
    <xf numFmtId="4" fontId="6" fillId="7" borderId="48" xfId="0" applyNumberFormat="1" applyFont="1" applyFill="1" applyBorder="1"/>
    <xf numFmtId="0" fontId="10" fillId="9" borderId="40" xfId="0" applyFont="1" applyFill="1" applyBorder="1" applyAlignment="1">
      <alignment vertical="center"/>
    </xf>
    <xf numFmtId="4" fontId="10" fillId="5" borderId="8" xfId="0" applyNumberFormat="1" applyFont="1" applyFill="1" applyBorder="1" applyAlignment="1">
      <alignment vertical="top"/>
    </xf>
    <xf numFmtId="0" fontId="11" fillId="5" borderId="17" xfId="0" applyFont="1" applyFill="1" applyBorder="1" applyAlignment="1">
      <alignment horizontal="left" vertical="top" wrapText="1"/>
    </xf>
    <xf numFmtId="3" fontId="10" fillId="7" borderId="8" xfId="0" applyNumberFormat="1" applyFont="1" applyFill="1" applyBorder="1" applyAlignment="1">
      <alignment vertical="top"/>
    </xf>
    <xf numFmtId="3" fontId="10" fillId="7" borderId="10" xfId="0" applyNumberFormat="1" applyFont="1" applyFill="1" applyBorder="1" applyAlignment="1">
      <alignment vertical="top"/>
    </xf>
    <xf numFmtId="165" fontId="10" fillId="7" borderId="17" xfId="0" applyNumberFormat="1" applyFont="1" applyFill="1" applyBorder="1" applyAlignment="1">
      <alignment vertical="top"/>
    </xf>
    <xf numFmtId="165" fontId="10" fillId="7" borderId="17" xfId="0" applyNumberFormat="1" applyFont="1" applyFill="1" applyBorder="1" applyAlignment="1">
      <alignment horizontal="right" vertical="top"/>
    </xf>
    <xf numFmtId="4" fontId="6" fillId="7" borderId="10" xfId="0" applyNumberFormat="1" applyFont="1" applyFill="1" applyBorder="1" applyAlignment="1">
      <alignment horizontal="right" vertical="top"/>
    </xf>
    <xf numFmtId="165" fontId="6" fillId="7" borderId="19" xfId="1" applyNumberFormat="1" applyFont="1" applyFill="1" applyBorder="1" applyAlignment="1">
      <alignment vertical="top"/>
    </xf>
    <xf numFmtId="0" fontId="35" fillId="10" borderId="33" xfId="0" applyFont="1" applyFill="1" applyBorder="1" applyAlignment="1">
      <alignment vertical="center"/>
    </xf>
    <xf numFmtId="0" fontId="36" fillId="9" borderId="33" xfId="0" applyFont="1" applyFill="1" applyBorder="1" applyAlignment="1">
      <alignment vertical="center" wrapText="1"/>
    </xf>
    <xf numFmtId="0" fontId="7" fillId="5" borderId="48" xfId="0" applyFont="1" applyFill="1" applyBorder="1"/>
    <xf numFmtId="3" fontId="6" fillId="7" borderId="48" xfId="0" applyNumberFormat="1" applyFont="1" applyFill="1" applyBorder="1" applyAlignment="1"/>
    <xf numFmtId="0" fontId="35" fillId="10" borderId="2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 wrapText="1"/>
    </xf>
    <xf numFmtId="0" fontId="36" fillId="9" borderId="3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top" wrapText="1" indent="1"/>
    </xf>
    <xf numFmtId="0" fontId="24" fillId="7" borderId="0" xfId="0" applyFont="1" applyFill="1" applyAlignment="1"/>
    <xf numFmtId="165" fontId="10" fillId="7" borderId="17" xfId="1" applyNumberFormat="1" applyFont="1" applyFill="1" applyBorder="1" applyAlignment="1">
      <alignment vertical="top"/>
    </xf>
    <xf numFmtId="3" fontId="10" fillId="7" borderId="7" xfId="0" applyNumberFormat="1" applyFont="1" applyFill="1" applyBorder="1" applyAlignment="1">
      <alignment vertical="top"/>
    </xf>
    <xf numFmtId="3" fontId="10" fillId="7" borderId="17" xfId="1" applyNumberFormat="1" applyFont="1" applyFill="1" applyBorder="1" applyAlignment="1">
      <alignment vertical="top"/>
    </xf>
    <xf numFmtId="3" fontId="10" fillId="7" borderId="9" xfId="0" applyNumberFormat="1" applyFont="1" applyFill="1" applyBorder="1" applyAlignment="1">
      <alignment vertical="top"/>
    </xf>
    <xf numFmtId="3" fontId="10" fillId="7" borderId="19" xfId="1" applyNumberFormat="1" applyFont="1" applyFill="1" applyBorder="1" applyAlignment="1">
      <alignment vertical="top"/>
    </xf>
    <xf numFmtId="0" fontId="6" fillId="7" borderId="8" xfId="2" applyNumberFormat="1" applyFont="1" applyFill="1" applyBorder="1" applyAlignment="1">
      <alignment horizontal="right" vertical="top"/>
    </xf>
    <xf numFmtId="0" fontId="32" fillId="7" borderId="33" xfId="3" applyFont="1" applyFill="1" applyBorder="1" applyAlignment="1">
      <alignment horizontal="left" wrapText="1"/>
    </xf>
    <xf numFmtId="0" fontId="32" fillId="7" borderId="0" xfId="3" applyFont="1" applyFill="1" applyBorder="1" applyAlignment="1">
      <alignment horizontal="left" wrapText="1"/>
    </xf>
    <xf numFmtId="0" fontId="32" fillId="7" borderId="37" xfId="3" applyFont="1" applyFill="1" applyBorder="1" applyAlignment="1">
      <alignment horizontal="left" wrapText="1"/>
    </xf>
    <xf numFmtId="0" fontId="21" fillId="7" borderId="0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top" wrapText="1"/>
    </xf>
    <xf numFmtId="49" fontId="8" fillId="4" borderId="43" xfId="0" applyNumberFormat="1" applyFont="1" applyFill="1" applyBorder="1" applyAlignment="1">
      <alignment horizontal="center" vertical="center" wrapText="1"/>
    </xf>
    <xf numFmtId="49" fontId="8" fillId="4" borderId="44" xfId="0" applyNumberFormat="1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top"/>
    </xf>
    <xf numFmtId="0" fontId="7" fillId="5" borderId="46" xfId="0" applyFont="1" applyFill="1" applyBorder="1" applyAlignment="1">
      <alignment horizontal="center" vertical="top"/>
    </xf>
    <xf numFmtId="0" fontId="7" fillId="5" borderId="47" xfId="0" applyFont="1" applyFill="1" applyBorder="1" applyAlignment="1">
      <alignment horizontal="center" vertical="top"/>
    </xf>
    <xf numFmtId="0" fontId="24" fillId="7" borderId="0" xfId="0" applyFont="1" applyFill="1" applyAlignment="1">
      <alignment horizontal="left" vertical="top" wrapText="1"/>
    </xf>
    <xf numFmtId="0" fontId="24" fillId="7" borderId="0" xfId="0" applyFont="1" applyFill="1" applyAlignment="1">
      <alignment horizontal="left" wrapText="1"/>
    </xf>
    <xf numFmtId="0" fontId="38" fillId="7" borderId="33" xfId="11" applyFont="1" applyFill="1" applyBorder="1" applyAlignment="1">
      <alignment horizontal="left"/>
    </xf>
    <xf numFmtId="0" fontId="38" fillId="7" borderId="0" xfId="11" applyFont="1" applyFill="1" applyBorder="1" applyAlignment="1">
      <alignment horizontal="left"/>
    </xf>
    <xf numFmtId="0" fontId="38" fillId="7" borderId="37" xfId="11" applyFont="1" applyFill="1" applyBorder="1" applyAlignment="1">
      <alignment horizontal="left"/>
    </xf>
    <xf numFmtId="0" fontId="32" fillId="7" borderId="33" xfId="11" applyFont="1" applyFill="1" applyBorder="1" applyAlignment="1"/>
    <xf numFmtId="0" fontId="39" fillId="7" borderId="33" xfId="11" applyFont="1" applyFill="1" applyBorder="1" applyAlignment="1">
      <alignment horizontal="left"/>
    </xf>
    <xf numFmtId="0" fontId="39" fillId="7" borderId="0" xfId="11" applyFont="1" applyFill="1" applyBorder="1" applyAlignment="1">
      <alignment horizontal="left"/>
    </xf>
    <xf numFmtId="0" fontId="39" fillId="7" borderId="37" xfId="11" applyFont="1" applyFill="1" applyBorder="1" applyAlignment="1">
      <alignment horizontal="left"/>
    </xf>
    <xf numFmtId="1" fontId="6" fillId="7" borderId="24" xfId="2" applyNumberFormat="1" applyFont="1" applyFill="1" applyBorder="1" applyAlignment="1">
      <alignment horizontal="right" vertical="top"/>
    </xf>
  </cellXfs>
  <cellStyles count="12">
    <cellStyle name="Excel Built-in Normal" xfId="9"/>
    <cellStyle name="fa_row_header_bold 2" xfId="6"/>
    <cellStyle name="Hyperlink" xfId="3"/>
    <cellStyle name="Normal 3" xfId="5"/>
    <cellStyle name="Normale 3 2" xfId="4"/>
    <cellStyle name="Гиперссылка" xfId="11" builtinId="8"/>
    <cellStyle name="Обычный" xfId="0" builtinId="0"/>
    <cellStyle name="Обычный 2" xfId="7"/>
    <cellStyle name="Обычный 2 2" xfId="10"/>
    <cellStyle name="Обычный 3" xfId="8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00969D"/>
      <color rgb="FF509693"/>
      <color rgb="FF74B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</xdr:colOff>
      <xdr:row>2</xdr:row>
      <xdr:rowOff>79375</xdr:rowOff>
    </xdr:from>
    <xdr:to>
      <xdr:col>1</xdr:col>
      <xdr:colOff>964142</xdr:colOff>
      <xdr:row>3</xdr:row>
      <xdr:rowOff>130978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8450" y="441325"/>
          <a:ext cx="941917" cy="232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_US_Letter_Print Theme">
  <a:themeElements>
    <a:clrScheme name="Deloitte colour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BC25"/>
      </a:accent1>
      <a:accent2>
        <a:srgbClr val="2C5234"/>
      </a:accent2>
      <a:accent3>
        <a:srgbClr val="00A3E0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9050" algn="ctr">
          <a:noFill/>
          <a:miter lim="800000"/>
          <a:headEnd/>
          <a:tailEnd/>
        </a:ln>
      </a:spPr>
      <a:bodyPr wrap="square" lIns="88900" tIns="88900" rIns="88900" bIns="88900" rtlCol="0" anchor="ctr"/>
      <a:lstStyle>
        <a:defPPr>
          <a:lnSpc>
            <a:spcPct val="106000"/>
          </a:lnSpc>
          <a:buFont typeface="Wingdings 2" pitchFamily="18" charset="2"/>
          <a:buNone/>
          <a:defRPr sz="1600" b="1" dirty="0" smtClean="0">
            <a:solidFill>
              <a:schemeClr val="bg1"/>
            </a:solidFill>
          </a:defRPr>
        </a:defPPr>
      </a:lst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marL="203200" indent="-203200">
          <a:spcBef>
            <a:spcPts val="600"/>
          </a:spcBef>
          <a:buSzPct val="100000"/>
          <a:buFont typeface="Arial"/>
          <a:buChar char="•"/>
          <a:defRPr dirty="0" smtClean="0">
            <a:solidFill>
              <a:srgbClr val="31313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eloitte_US_Letter_Print Theme" id="{5B1C474F-3B6E-4C4C-B8B8-04058258F10F}" vid="{EE8175AA-1F22-47D3-9D7F-F1884DC9EC3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vestors.sibur.com/~/media/Files/S/Sibur-IR/SIBUR_Sustainability%20Report_2019.pdf" TargetMode="External"/><Relationship Id="rId3" Type="http://schemas.openxmlformats.org/officeDocument/2006/relationships/hyperlink" Target="http://investors.sibur.com/~/media/Files/S/Sibur-IR/reports/SIBUR_Sustainability%20Report%202018_ENG.pdf" TargetMode="External"/><Relationship Id="rId7" Type="http://schemas.openxmlformats.org/officeDocument/2006/relationships/hyperlink" Target="http://investors.sibur.com/~/media/Files/S/Sibur-IR/reports/consolidated-report-2020-en.pdf" TargetMode="External"/><Relationship Id="rId2" Type="http://schemas.openxmlformats.org/officeDocument/2006/relationships/hyperlink" Target="http://investors.sibur.com/~/media/Files/S/Sibur-IR/SIBUR_Sustainability%20Report_2019.pdf" TargetMode="External"/><Relationship Id="rId1" Type="http://schemas.openxmlformats.org/officeDocument/2006/relationships/hyperlink" Target="mailto:SustainableDevelopment1@sibur.ru" TargetMode="External"/><Relationship Id="rId6" Type="http://schemas.openxmlformats.org/officeDocument/2006/relationships/hyperlink" Target="http://investors.sibur.com/results-centre/historical-data-book.aspx?sc_lang=e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investors.sibur.com/results-centre/historical-data-book.aspx?sc_lang=ru-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investors.sibur.com/~/media/Files/S/Sibur-IR/reports/SIBUR_Annual%20Review%202018_EN.pdf" TargetMode="External"/><Relationship Id="rId9" Type="http://schemas.openxmlformats.org/officeDocument/2006/relationships/hyperlink" Target="http://investors.sibur.com/~/media/Files/S/Sibur-IR/reports/SIBUR_AR19_ENG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4"/>
  <sheetViews>
    <sheetView view="pageBreakPreview" zoomScaleNormal="115" zoomScaleSheetLayoutView="100" workbookViewId="0">
      <selection activeCell="B18" sqref="B18:D18"/>
    </sheetView>
  </sheetViews>
  <sheetFormatPr defaultColWidth="0" defaultRowHeight="13.8" zeroHeight="1" x14ac:dyDescent="0.25"/>
  <cols>
    <col min="1" max="1" width="3.59765625" style="58" customWidth="1"/>
    <col min="2" max="4" width="18.296875" style="58" customWidth="1"/>
    <col min="5" max="5" width="4.296875" style="58" customWidth="1"/>
    <col min="6" max="16384" width="11.296875" style="58" hidden="1"/>
  </cols>
  <sheetData>
    <row r="1" spans="1:5" x14ac:dyDescent="0.25">
      <c r="A1" s="228"/>
    </row>
    <row r="2" spans="1:5" ht="14.4" thickBot="1" x14ac:dyDescent="0.3"/>
    <row r="3" spans="1:5" s="60" customFormat="1" x14ac:dyDescent="0.25">
      <c r="A3" s="58"/>
      <c r="B3" s="157"/>
      <c r="C3" s="158"/>
      <c r="D3" s="159"/>
      <c r="E3" s="58"/>
    </row>
    <row r="4" spans="1:5" s="60" customFormat="1" x14ac:dyDescent="0.25">
      <c r="A4" s="58"/>
      <c r="B4" s="160"/>
      <c r="C4" s="59"/>
      <c r="D4" s="161"/>
      <c r="E4" s="58"/>
    </row>
    <row r="5" spans="1:5" s="60" customFormat="1" ht="18.75" customHeight="1" x14ac:dyDescent="0.25">
      <c r="A5" s="58"/>
      <c r="B5" s="162" t="s">
        <v>61</v>
      </c>
      <c r="C5" s="59"/>
      <c r="D5" s="161"/>
      <c r="E5" s="58"/>
    </row>
    <row r="6" spans="1:5" s="60" customFormat="1" x14ac:dyDescent="0.25">
      <c r="A6" s="58"/>
      <c r="B6" s="163"/>
      <c r="C6" s="61"/>
      <c r="D6" s="164"/>
      <c r="E6" s="58"/>
    </row>
    <row r="7" spans="1:5" x14ac:dyDescent="0.25">
      <c r="B7" s="165"/>
      <c r="C7" s="59"/>
      <c r="D7" s="161"/>
    </row>
    <row r="8" spans="1:5" x14ac:dyDescent="0.25">
      <c r="B8" s="166" t="s">
        <v>62</v>
      </c>
      <c r="C8" s="59"/>
      <c r="D8" s="161"/>
    </row>
    <row r="9" spans="1:5" x14ac:dyDescent="0.25">
      <c r="B9" s="165"/>
      <c r="C9" s="59"/>
      <c r="D9" s="161"/>
    </row>
    <row r="10" spans="1:5" s="60" customFormat="1" x14ac:dyDescent="0.25">
      <c r="A10" s="58"/>
      <c r="B10" s="469" t="s">
        <v>63</v>
      </c>
      <c r="C10" s="470"/>
      <c r="D10" s="471"/>
      <c r="E10" s="58"/>
    </row>
    <row r="11" spans="1:5" s="60" customFormat="1" x14ac:dyDescent="0.25">
      <c r="A11" s="58"/>
      <c r="B11" s="166"/>
      <c r="C11" s="62"/>
      <c r="D11" s="167"/>
      <c r="E11" s="58"/>
    </row>
    <row r="12" spans="1:5" s="60" customFormat="1" x14ac:dyDescent="0.25">
      <c r="A12" s="58"/>
      <c r="B12" s="469" t="s">
        <v>64</v>
      </c>
      <c r="C12" s="470"/>
      <c r="D12" s="471"/>
      <c r="E12" s="58"/>
    </row>
    <row r="13" spans="1:5" s="60" customFormat="1" x14ac:dyDescent="0.25">
      <c r="A13" s="58"/>
      <c r="B13" s="166"/>
      <c r="C13" s="62"/>
      <c r="D13" s="167"/>
      <c r="E13" s="58"/>
    </row>
    <row r="14" spans="1:5" s="60" customFormat="1" x14ac:dyDescent="0.25">
      <c r="A14" s="58"/>
      <c r="B14" s="469" t="s">
        <v>65</v>
      </c>
      <c r="C14" s="470"/>
      <c r="D14" s="471"/>
      <c r="E14" s="58"/>
    </row>
    <row r="15" spans="1:5" x14ac:dyDescent="0.25">
      <c r="B15" s="168"/>
      <c r="C15" s="62"/>
      <c r="D15" s="167"/>
    </row>
    <row r="16" spans="1:5" s="60" customFormat="1" x14ac:dyDescent="0.25">
      <c r="A16" s="58"/>
      <c r="B16" s="473" t="s">
        <v>66</v>
      </c>
      <c r="C16" s="474"/>
      <c r="D16" s="475"/>
      <c r="E16" s="58"/>
    </row>
    <row r="17" spans="1:5" s="60" customFormat="1" x14ac:dyDescent="0.25">
      <c r="A17" s="58"/>
      <c r="B17" s="213"/>
      <c r="C17" s="214"/>
      <c r="D17" s="215"/>
      <c r="E17" s="58"/>
    </row>
    <row r="18" spans="1:5" s="60" customFormat="1" x14ac:dyDescent="0.25">
      <c r="A18" s="58"/>
      <c r="B18" s="473" t="s">
        <v>69</v>
      </c>
      <c r="C18" s="474"/>
      <c r="D18" s="475"/>
      <c r="E18" s="58"/>
    </row>
    <row r="19" spans="1:5" x14ac:dyDescent="0.25">
      <c r="B19" s="169"/>
      <c r="C19" s="87"/>
      <c r="D19" s="170"/>
    </row>
    <row r="20" spans="1:5" x14ac:dyDescent="0.25">
      <c r="B20" s="168"/>
      <c r="C20" s="62"/>
      <c r="D20" s="167"/>
    </row>
    <row r="21" spans="1:5" x14ac:dyDescent="0.25">
      <c r="B21" s="171" t="s">
        <v>67</v>
      </c>
      <c r="C21" s="62"/>
      <c r="D21" s="167"/>
    </row>
    <row r="22" spans="1:5" x14ac:dyDescent="0.25">
      <c r="B22" s="168" t="s">
        <v>399</v>
      </c>
      <c r="C22" s="62"/>
      <c r="D22" s="167"/>
    </row>
    <row r="23" spans="1:5" s="60" customFormat="1" x14ac:dyDescent="0.25">
      <c r="A23" s="58"/>
      <c r="B23" s="172" t="s">
        <v>400</v>
      </c>
      <c r="C23" s="62"/>
      <c r="D23" s="167"/>
      <c r="E23" s="58"/>
    </row>
    <row r="24" spans="1:5" s="60" customFormat="1" x14ac:dyDescent="0.25">
      <c r="A24" s="58"/>
      <c r="B24" s="168"/>
      <c r="C24" s="62"/>
      <c r="D24" s="167"/>
      <c r="E24" s="58"/>
    </row>
    <row r="25" spans="1:5" s="60" customFormat="1" x14ac:dyDescent="0.25">
      <c r="A25" s="58"/>
      <c r="B25" s="173" t="s">
        <v>68</v>
      </c>
      <c r="C25" s="62"/>
      <c r="D25" s="167"/>
      <c r="E25" s="58"/>
    </row>
    <row r="26" spans="1:5" s="98" customFormat="1" x14ac:dyDescent="0.25">
      <c r="A26" s="97"/>
      <c r="B26" s="457" t="s">
        <v>107</v>
      </c>
      <c r="C26" s="458"/>
      <c r="D26" s="459"/>
      <c r="E26" s="97"/>
    </row>
    <row r="27" spans="1:5" s="98" customFormat="1" x14ac:dyDescent="0.25">
      <c r="A27" s="97"/>
      <c r="B27" s="412" t="s">
        <v>108</v>
      </c>
      <c r="C27" s="413"/>
      <c r="D27" s="414"/>
      <c r="E27" s="97"/>
    </row>
    <row r="28" spans="1:5" s="60" customFormat="1" x14ac:dyDescent="0.25">
      <c r="A28" s="58"/>
      <c r="B28" s="412" t="s">
        <v>109</v>
      </c>
      <c r="C28" s="415"/>
      <c r="D28" s="416"/>
      <c r="E28" s="58"/>
    </row>
    <row r="29" spans="1:5" s="60" customFormat="1" x14ac:dyDescent="0.25">
      <c r="A29" s="58"/>
      <c r="B29" s="412" t="s">
        <v>109</v>
      </c>
      <c r="C29" s="415"/>
      <c r="D29" s="416"/>
      <c r="E29" s="58"/>
    </row>
    <row r="30" spans="1:5" s="60" customFormat="1" x14ac:dyDescent="0.25">
      <c r="A30" s="58"/>
      <c r="B30" s="412" t="s">
        <v>110</v>
      </c>
      <c r="C30" s="415"/>
      <c r="D30" s="416"/>
      <c r="E30" s="58"/>
    </row>
    <row r="31" spans="1:5" s="60" customFormat="1" x14ac:dyDescent="0.25">
      <c r="A31" s="58"/>
      <c r="B31" s="472" t="s">
        <v>401</v>
      </c>
      <c r="C31" s="415"/>
      <c r="D31" s="416"/>
      <c r="E31" s="58"/>
    </row>
    <row r="32" spans="1:5" s="60" customFormat="1" x14ac:dyDescent="0.25">
      <c r="A32" s="58"/>
      <c r="B32" s="412" t="s">
        <v>111</v>
      </c>
      <c r="C32" s="415"/>
      <c r="D32" s="416"/>
      <c r="E32" s="58"/>
    </row>
    <row r="33" spans="1:5" s="60" customFormat="1" ht="14.4" thickBot="1" x14ac:dyDescent="0.3">
      <c r="A33" s="58"/>
      <c r="B33" s="174"/>
      <c r="C33" s="175"/>
      <c r="D33" s="176"/>
      <c r="E33" s="58"/>
    </row>
    <row r="34" spans="1:5" ht="34.5" customHeight="1" x14ac:dyDescent="0.25">
      <c r="B34" s="226"/>
      <c r="C34" s="227"/>
      <c r="D34" s="227"/>
    </row>
    <row r="35" spans="1:5" hidden="1" x14ac:dyDescent="0.25">
      <c r="B35" s="226"/>
      <c r="C35" s="227"/>
      <c r="D35" s="227"/>
    </row>
    <row r="36" spans="1:5" hidden="1" x14ac:dyDescent="0.25"/>
    <row r="37" spans="1:5" hidden="1" x14ac:dyDescent="0.25"/>
    <row r="38" spans="1:5" hidden="1" x14ac:dyDescent="0.25"/>
    <row r="39" spans="1:5" hidden="1" x14ac:dyDescent="0.25"/>
    <row r="40" spans="1:5" hidden="1" x14ac:dyDescent="0.25"/>
    <row r="41" spans="1:5" hidden="1" x14ac:dyDescent="0.25"/>
    <row r="42" spans="1:5" hidden="1" x14ac:dyDescent="0.25"/>
    <row r="43" spans="1:5" hidden="1" x14ac:dyDescent="0.25"/>
    <row r="44" spans="1:5" hidden="1" x14ac:dyDescent="0.25"/>
    <row r="45" spans="1:5" hidden="1" x14ac:dyDescent="0.25"/>
    <row r="46" spans="1:5" hidden="1" x14ac:dyDescent="0.25"/>
    <row r="47" spans="1:5" hidden="1" x14ac:dyDescent="0.25"/>
    <row r="48" spans="1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</sheetData>
  <mergeCells count="6">
    <mergeCell ref="B26:D26"/>
    <mergeCell ref="B10:D10"/>
    <mergeCell ref="B12:D12"/>
    <mergeCell ref="B14:D14"/>
    <mergeCell ref="B16:D16"/>
    <mergeCell ref="B18:D18"/>
  </mergeCells>
  <hyperlinks>
    <hyperlink ref="B10" location="'E_Экологические аспекты'!A1" display="E_Экологические аспекты"/>
    <hyperlink ref="B12" location="'S_Социальные аспекты'!A1" display="S_Социальные аспекты"/>
    <hyperlink ref="B14" location="'G_Управленческие аспекты'!A1" display="G_Управленческие аспекты"/>
    <hyperlink ref="B16" location="'G_Управленческие аспекты'!A1" display="G_Управленческие аспекты"/>
    <hyperlink ref="B18" location="'G_Управленческие аспекты'!A1" display="G_Управленческие аспекты"/>
    <hyperlink ref="B16:D16" location="'Economic indicators'!A1" display="Economic indicators ➔"/>
    <hyperlink ref="B18:D18" location="'SIBUR structure'!A1" display="SIBUR structure ➔"/>
    <hyperlink ref="B23" r:id="rId1" display="Email: SustainableDevelopment1@sibur.ru"/>
    <hyperlink ref="B28" r:id="rId2" display="Sustainability report for 2019"/>
    <hyperlink ref="B30" r:id="rId3" display="Sustainability report for 2018"/>
    <hyperlink ref="B32" r:id="rId4" display="Annual review for 2018"/>
    <hyperlink ref="B26" r:id="rId5" display="Банк исторических данных (финансовые и операционные показатели)"/>
    <hyperlink ref="B26:D26" r:id="rId6" display="Historical data bank (financial and operational indicators 2017-2020)"/>
    <hyperlink ref="B27" r:id="rId7" display="Consolidated report for 2020"/>
    <hyperlink ref="B29" r:id="rId8" display="Sustainability report for 2019"/>
    <hyperlink ref="B10:D10" location="E_Environment!A1" display="E_Environment ➔"/>
    <hyperlink ref="B12:D12" location="S_Social!A1" display="S_Social ➔"/>
    <hyperlink ref="B14:D14" location="G_Governance!A1" display="G_Governance ➔"/>
    <hyperlink ref="B31" r:id="rId9"/>
  </hyperlinks>
  <pageMargins left="0.7" right="0.7" top="0.75" bottom="0.75" header="0.3" footer="0.3"/>
  <pageSetup paperSize="9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H285"/>
  <sheetViews>
    <sheetView view="pageBreakPreview" topLeftCell="B72" zoomScale="70" zoomScaleNormal="85" zoomScaleSheetLayoutView="70" workbookViewId="0">
      <selection activeCell="C21" sqref="C21"/>
    </sheetView>
  </sheetViews>
  <sheetFormatPr defaultColWidth="0" defaultRowHeight="15" customHeight="1" zeroHeight="1" x14ac:dyDescent="0.25"/>
  <cols>
    <col min="1" max="1" width="13.19921875" style="4" hidden="1" customWidth="1"/>
    <col min="2" max="2" width="7.5" style="12" customWidth="1"/>
    <col min="3" max="3" width="65.59765625" style="4" customWidth="1"/>
    <col min="4" max="4" width="17" style="4" customWidth="1"/>
    <col min="5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/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33"/>
      <c r="E3" s="35"/>
      <c r="F3" s="35"/>
      <c r="G3" s="35"/>
    </row>
    <row r="4" spans="1:8" s="7" customFormat="1" ht="32.25" customHeight="1" x14ac:dyDescent="0.25">
      <c r="A4" s="3" t="s">
        <v>4</v>
      </c>
      <c r="B4" s="27"/>
      <c r="C4" s="141" t="s">
        <v>72</v>
      </c>
      <c r="D4" s="142" t="s">
        <v>74</v>
      </c>
      <c r="E4" s="143">
        <v>2020</v>
      </c>
      <c r="F4" s="144">
        <v>2019</v>
      </c>
      <c r="G4" s="145">
        <v>2018</v>
      </c>
      <c r="H4" s="27"/>
    </row>
    <row r="5" spans="1:8" s="7" customFormat="1" ht="15" customHeight="1" x14ac:dyDescent="0.25">
      <c r="A5" s="3"/>
      <c r="B5" s="27"/>
      <c r="C5" s="146" t="s">
        <v>75</v>
      </c>
      <c r="D5" s="50"/>
      <c r="E5" s="99"/>
      <c r="F5" s="100"/>
      <c r="G5" s="147"/>
      <c r="H5" s="27"/>
    </row>
    <row r="6" spans="1:8" ht="15" customHeight="1" x14ac:dyDescent="0.25">
      <c r="C6" s="148" t="s">
        <v>76</v>
      </c>
      <c r="D6" s="55"/>
      <c r="E6" s="277"/>
      <c r="F6" s="278"/>
      <c r="G6" s="279"/>
    </row>
    <row r="7" spans="1:8" ht="15" customHeight="1" x14ac:dyDescent="0.25">
      <c r="C7" s="149" t="s">
        <v>77</v>
      </c>
      <c r="D7" s="417" t="s">
        <v>94</v>
      </c>
      <c r="E7" s="277">
        <v>10.294</v>
      </c>
      <c r="F7" s="278">
        <v>10.535</v>
      </c>
      <c r="G7" s="279">
        <v>10.048999999999999</v>
      </c>
    </row>
    <row r="8" spans="1:8" ht="15" customHeight="1" x14ac:dyDescent="0.25">
      <c r="C8" s="149" t="s">
        <v>78</v>
      </c>
      <c r="D8" s="417" t="s">
        <v>94</v>
      </c>
      <c r="E8" s="277">
        <v>39.709882</v>
      </c>
      <c r="F8" s="278">
        <v>39.646999999999998</v>
      </c>
      <c r="G8" s="279">
        <v>37.42</v>
      </c>
    </row>
    <row r="9" spans="1:8" ht="15" customHeight="1" x14ac:dyDescent="0.25">
      <c r="C9" s="149" t="s">
        <v>112</v>
      </c>
      <c r="D9" s="417" t="s">
        <v>94</v>
      </c>
      <c r="E9" s="280">
        <v>16.359000000000002</v>
      </c>
      <c r="F9" s="281">
        <v>16.539000000000001</v>
      </c>
      <c r="G9" s="279">
        <v>15.394</v>
      </c>
    </row>
    <row r="10" spans="1:8" ht="13.8" x14ac:dyDescent="0.25">
      <c r="C10" s="149" t="s">
        <v>79</v>
      </c>
      <c r="D10" s="417" t="s">
        <v>94</v>
      </c>
      <c r="E10" s="280">
        <f>E8+E7-E9</f>
        <v>33.644882000000003</v>
      </c>
      <c r="F10" s="281">
        <f>F8+F7-F9</f>
        <v>33.643000000000001</v>
      </c>
      <c r="G10" s="279">
        <f>G8+G7-G9</f>
        <v>32.075000000000003</v>
      </c>
    </row>
    <row r="11" spans="1:8" ht="15" customHeight="1" x14ac:dyDescent="0.25">
      <c r="C11" s="150" t="s">
        <v>80</v>
      </c>
      <c r="D11" s="44"/>
      <c r="E11" s="280"/>
      <c r="F11" s="281"/>
      <c r="G11" s="279"/>
    </row>
    <row r="12" spans="1:8" ht="15" customHeight="1" x14ac:dyDescent="0.25">
      <c r="C12" s="149" t="s">
        <v>81</v>
      </c>
      <c r="D12" s="417" t="s">
        <v>94</v>
      </c>
      <c r="E12" s="280">
        <v>96.051000000000002</v>
      </c>
      <c r="F12" s="281">
        <v>82.703999999999994</v>
      </c>
      <c r="G12" s="279">
        <v>71.674000000000007</v>
      </c>
    </row>
    <row r="13" spans="1:8" ht="15" customHeight="1" x14ac:dyDescent="0.25">
      <c r="C13" s="149" t="s">
        <v>82</v>
      </c>
      <c r="D13" s="417" t="s">
        <v>94</v>
      </c>
      <c r="E13" s="280">
        <v>11.194000000000001</v>
      </c>
      <c r="F13" s="281">
        <v>18.757999999999999</v>
      </c>
      <c r="G13" s="279">
        <v>21.047999999999998</v>
      </c>
    </row>
    <row r="14" spans="1:8" ht="15" customHeight="1" x14ac:dyDescent="0.25">
      <c r="C14" s="149" t="s">
        <v>83</v>
      </c>
      <c r="D14" s="417" t="s">
        <v>94</v>
      </c>
      <c r="E14" s="280">
        <v>3.7629999999999999</v>
      </c>
      <c r="F14" s="281">
        <v>4.1959999999999997</v>
      </c>
      <c r="G14" s="279">
        <v>4.5010000000000003</v>
      </c>
    </row>
    <row r="15" spans="1:8" ht="15" customHeight="1" x14ac:dyDescent="0.25">
      <c r="C15" s="149" t="s">
        <v>84</v>
      </c>
      <c r="D15" s="417" t="s">
        <v>94</v>
      </c>
      <c r="E15" s="280">
        <f>E13+E12-E14</f>
        <v>103.482</v>
      </c>
      <c r="F15" s="281">
        <f>F13+F12-F14</f>
        <v>97.265999999999991</v>
      </c>
      <c r="G15" s="279">
        <f>G13+G12-G14</f>
        <v>88.221000000000004</v>
      </c>
    </row>
    <row r="16" spans="1:8" ht="15" customHeight="1" x14ac:dyDescent="0.25">
      <c r="C16" s="150" t="s">
        <v>85</v>
      </c>
      <c r="D16" s="44"/>
      <c r="E16" s="280"/>
      <c r="F16" s="281"/>
      <c r="G16" s="279"/>
    </row>
    <row r="17" spans="1:8" ht="15" customHeight="1" x14ac:dyDescent="0.25">
      <c r="C17" s="149" t="s">
        <v>86</v>
      </c>
      <c r="D17" s="417" t="s">
        <v>94</v>
      </c>
      <c r="E17" s="280">
        <v>75.933999999999997</v>
      </c>
      <c r="F17" s="281">
        <v>82.903999999999996</v>
      </c>
      <c r="G17" s="279">
        <v>73.546000000000006</v>
      </c>
    </row>
    <row r="18" spans="1:8" ht="15" customHeight="1" x14ac:dyDescent="0.25">
      <c r="C18" s="149" t="s">
        <v>87</v>
      </c>
      <c r="D18" s="417" t="s">
        <v>94</v>
      </c>
      <c r="E18" s="280">
        <v>0.58899999999999997</v>
      </c>
      <c r="F18" s="281">
        <v>8.9999999999999993E-3</v>
      </c>
      <c r="G18" s="279">
        <v>0.433</v>
      </c>
    </row>
    <row r="19" spans="1:8" ht="15" customHeight="1" x14ac:dyDescent="0.25">
      <c r="C19" s="149" t="s">
        <v>88</v>
      </c>
      <c r="D19" s="417" t="s">
        <v>94</v>
      </c>
      <c r="E19" s="280">
        <v>106.051</v>
      </c>
      <c r="F19" s="281">
        <v>85.265000000000001</v>
      </c>
      <c r="G19" s="279">
        <v>77.388999999999996</v>
      </c>
    </row>
    <row r="20" spans="1:8" ht="15" customHeight="1" x14ac:dyDescent="0.25">
      <c r="C20" s="314" t="s">
        <v>89</v>
      </c>
      <c r="D20" s="417" t="s">
        <v>94</v>
      </c>
      <c r="E20" s="318">
        <v>5.4000000000000003E-3</v>
      </c>
      <c r="F20" s="319">
        <v>1.42E-3</v>
      </c>
      <c r="G20" s="239" t="s">
        <v>52</v>
      </c>
    </row>
    <row r="21" spans="1:8" ht="28.5" customHeight="1" x14ac:dyDescent="0.25">
      <c r="B21" s="25"/>
      <c r="C21" s="108" t="s">
        <v>90</v>
      </c>
      <c r="D21" s="417" t="s">
        <v>94</v>
      </c>
      <c r="E21" s="280">
        <f>E8+E13+E17+E18+E19-E14-E9</f>
        <v>213.35588200000001</v>
      </c>
      <c r="F21" s="281">
        <f>F8+F13+F17+F18+F19-F14-F9</f>
        <v>205.84799999999996</v>
      </c>
      <c r="G21" s="279">
        <f>G8+G13+G17+G18+G19-G14-G9</f>
        <v>189.941</v>
      </c>
    </row>
    <row r="22" spans="1:8" ht="15" customHeight="1" x14ac:dyDescent="0.25">
      <c r="C22" s="150" t="s">
        <v>91</v>
      </c>
      <c r="D22" s="44" t="s">
        <v>95</v>
      </c>
      <c r="E22" s="283">
        <v>161.80865270000001</v>
      </c>
      <c r="F22" s="283">
        <v>130.77983699999999</v>
      </c>
      <c r="G22" s="284">
        <v>146.54812699999999</v>
      </c>
    </row>
    <row r="23" spans="1:8" ht="15" customHeight="1" x14ac:dyDescent="0.25">
      <c r="C23" s="150" t="s">
        <v>92</v>
      </c>
      <c r="D23" s="44"/>
      <c r="E23" s="282"/>
      <c r="F23" s="281"/>
      <c r="G23" s="279"/>
    </row>
    <row r="24" spans="1:8" ht="15" customHeight="1" x14ac:dyDescent="0.25">
      <c r="C24" s="149" t="s">
        <v>93</v>
      </c>
      <c r="D24" s="44" t="s">
        <v>96</v>
      </c>
      <c r="E24" s="282">
        <v>1.9</v>
      </c>
      <c r="F24" s="281">
        <v>2.4</v>
      </c>
      <c r="G24" s="279">
        <v>1.77</v>
      </c>
    </row>
    <row r="25" spans="1:8" ht="15" customHeight="1" x14ac:dyDescent="0.25">
      <c r="C25" s="149" t="s">
        <v>98</v>
      </c>
      <c r="D25" s="44" t="s">
        <v>96</v>
      </c>
      <c r="E25" s="282">
        <v>14.6</v>
      </c>
      <c r="F25" s="281">
        <v>13.3</v>
      </c>
      <c r="G25" s="279">
        <v>13.44</v>
      </c>
    </row>
    <row r="26" spans="1:8" ht="15" customHeight="1" x14ac:dyDescent="0.25">
      <c r="C26" s="149" t="s">
        <v>99</v>
      </c>
      <c r="D26" s="44" t="s">
        <v>96</v>
      </c>
      <c r="E26" s="282">
        <v>11.6</v>
      </c>
      <c r="F26" s="281">
        <v>16.100000000000001</v>
      </c>
      <c r="G26" s="279">
        <v>15.38</v>
      </c>
    </row>
    <row r="27" spans="1:8" ht="13.8" x14ac:dyDescent="0.25">
      <c r="C27" s="113" t="s">
        <v>113</v>
      </c>
      <c r="D27" s="47" t="s">
        <v>97</v>
      </c>
      <c r="E27" s="285">
        <v>822</v>
      </c>
      <c r="F27" s="286">
        <v>825</v>
      </c>
      <c r="G27" s="287">
        <v>1914</v>
      </c>
    </row>
    <row r="28" spans="1:8" s="7" customFormat="1" ht="15" customHeight="1" x14ac:dyDescent="0.25">
      <c r="A28" s="1" t="s">
        <v>5</v>
      </c>
      <c r="B28" s="27"/>
      <c r="C28" s="106" t="s">
        <v>100</v>
      </c>
      <c r="D28" s="39"/>
      <c r="E28" s="288"/>
      <c r="F28" s="289"/>
      <c r="G28" s="290"/>
      <c r="H28" s="27"/>
    </row>
    <row r="29" spans="1:8" s="7" customFormat="1" ht="15" customHeight="1" x14ac:dyDescent="0.25">
      <c r="A29" s="4" t="s">
        <v>12</v>
      </c>
      <c r="B29" s="27"/>
      <c r="C29" s="150" t="s">
        <v>101</v>
      </c>
      <c r="D29" s="44" t="s">
        <v>102</v>
      </c>
      <c r="E29" s="277">
        <v>10.6</v>
      </c>
      <c r="F29" s="278">
        <v>9.73</v>
      </c>
      <c r="G29" s="291">
        <v>9.36</v>
      </c>
      <c r="H29" s="27"/>
    </row>
    <row r="30" spans="1:8" s="7" customFormat="1" ht="15" customHeight="1" x14ac:dyDescent="0.25">
      <c r="A30" s="4" t="s">
        <v>13</v>
      </c>
      <c r="B30" s="27"/>
      <c r="C30" s="149" t="s">
        <v>33</v>
      </c>
      <c r="D30" s="44" t="s">
        <v>102</v>
      </c>
      <c r="E30" s="277">
        <v>10.38</v>
      </c>
      <c r="F30" s="278">
        <v>9.49</v>
      </c>
      <c r="G30" s="291">
        <v>9.11</v>
      </c>
      <c r="H30" s="27"/>
    </row>
    <row r="31" spans="1:8" s="7" customFormat="1" ht="15" customHeight="1" x14ac:dyDescent="0.25">
      <c r="A31" s="4" t="s">
        <v>14</v>
      </c>
      <c r="B31" s="27"/>
      <c r="C31" s="149" t="s">
        <v>34</v>
      </c>
      <c r="D31" s="44" t="s">
        <v>102</v>
      </c>
      <c r="E31" s="277">
        <v>0.21</v>
      </c>
      <c r="F31" s="278">
        <v>0.23</v>
      </c>
      <c r="G31" s="291">
        <v>2.3E-2</v>
      </c>
      <c r="H31" s="27"/>
    </row>
    <row r="32" spans="1:8" s="7" customFormat="1" ht="15" customHeight="1" x14ac:dyDescent="0.25">
      <c r="A32" s="4" t="s">
        <v>15</v>
      </c>
      <c r="B32" s="27"/>
      <c r="C32" s="149" t="s">
        <v>35</v>
      </c>
      <c r="D32" s="44" t="s">
        <v>102</v>
      </c>
      <c r="E32" s="277">
        <v>0.01</v>
      </c>
      <c r="F32" s="278">
        <v>0.05</v>
      </c>
      <c r="G32" s="317">
        <v>1.9000000000000001E-5</v>
      </c>
      <c r="H32" s="27"/>
    </row>
    <row r="33" spans="1:8" s="7" customFormat="1" ht="15" customHeight="1" x14ac:dyDescent="0.25">
      <c r="A33" s="4" t="s">
        <v>16</v>
      </c>
      <c r="B33" s="27"/>
      <c r="C33" s="149" t="s">
        <v>36</v>
      </c>
      <c r="D33" s="44" t="s">
        <v>102</v>
      </c>
      <c r="E33" s="365">
        <v>2E-3</v>
      </c>
      <c r="F33" s="315">
        <v>2E-3</v>
      </c>
      <c r="G33" s="320">
        <v>2.4999999999999999E-7</v>
      </c>
      <c r="H33" s="27"/>
    </row>
    <row r="34" spans="1:8" s="7" customFormat="1" ht="13.8" x14ac:dyDescent="0.25">
      <c r="A34" s="4" t="s">
        <v>17</v>
      </c>
      <c r="B34" s="27"/>
      <c r="C34" s="108" t="s">
        <v>105</v>
      </c>
      <c r="D34" s="44" t="s">
        <v>102</v>
      </c>
      <c r="E34" s="277">
        <v>4.38</v>
      </c>
      <c r="F34" s="278">
        <v>5.28</v>
      </c>
      <c r="G34" s="291">
        <v>5.0129999999999999</v>
      </c>
      <c r="H34" s="27"/>
    </row>
    <row r="35" spans="1:8" s="7" customFormat="1" ht="15.6" x14ac:dyDescent="0.25">
      <c r="A35" s="8" t="s">
        <v>19</v>
      </c>
      <c r="B35" s="27"/>
      <c r="C35" s="150" t="s">
        <v>115</v>
      </c>
      <c r="D35" s="44" t="s">
        <v>102</v>
      </c>
      <c r="E35" s="277"/>
      <c r="F35" s="278"/>
      <c r="G35" s="291"/>
      <c r="H35" s="27"/>
    </row>
    <row r="36" spans="1:8" s="7" customFormat="1" ht="15.6" x14ac:dyDescent="0.25">
      <c r="A36" s="8"/>
      <c r="B36" s="27"/>
      <c r="C36" s="149" t="s">
        <v>106</v>
      </c>
      <c r="D36" s="44" t="s">
        <v>102</v>
      </c>
      <c r="E36" s="365">
        <v>2.8999999999999998E-3</v>
      </c>
      <c r="F36" s="315">
        <v>1.6400000000000001E-2</v>
      </c>
      <c r="G36" s="316">
        <v>1.7500000000000002E-2</v>
      </c>
      <c r="H36" s="27"/>
    </row>
    <row r="37" spans="1:8" s="7" customFormat="1" ht="39.6" x14ac:dyDescent="0.25">
      <c r="A37" s="8"/>
      <c r="B37" s="27"/>
      <c r="C37" s="218" t="s">
        <v>103</v>
      </c>
      <c r="D37" s="45" t="s">
        <v>104</v>
      </c>
      <c r="E37" s="277">
        <v>0.12</v>
      </c>
      <c r="F37" s="278">
        <v>0.62</v>
      </c>
      <c r="G37" s="291">
        <v>0.64</v>
      </c>
      <c r="H37" s="27"/>
    </row>
    <row r="38" spans="1:8" s="7" customFormat="1" ht="13.8" x14ac:dyDescent="0.25">
      <c r="A38" s="8"/>
      <c r="B38" s="27"/>
      <c r="C38" s="108" t="s">
        <v>114</v>
      </c>
      <c r="D38" s="44" t="s">
        <v>102</v>
      </c>
      <c r="E38" s="277">
        <v>44.3</v>
      </c>
      <c r="F38" s="278">
        <v>51.8</v>
      </c>
      <c r="G38" s="291">
        <v>51.5</v>
      </c>
      <c r="H38" s="27"/>
    </row>
    <row r="39" spans="1:8" s="7" customFormat="1" ht="13.8" x14ac:dyDescent="0.25">
      <c r="A39" s="4" t="s">
        <v>30</v>
      </c>
      <c r="B39" s="27"/>
      <c r="C39" s="151" t="s">
        <v>116</v>
      </c>
      <c r="D39" s="45"/>
      <c r="E39" s="292"/>
      <c r="F39" s="293"/>
      <c r="G39" s="294"/>
      <c r="H39" s="27"/>
    </row>
    <row r="40" spans="1:8" s="7" customFormat="1" ht="26.4" x14ac:dyDescent="0.25">
      <c r="A40" s="4"/>
      <c r="B40" s="27"/>
      <c r="C40" s="216" t="s">
        <v>118</v>
      </c>
      <c r="D40" s="45" t="s">
        <v>117</v>
      </c>
      <c r="E40" s="292">
        <v>0.193</v>
      </c>
      <c r="F40" s="302">
        <v>0.20399999999999999</v>
      </c>
      <c r="G40" s="258" t="s">
        <v>53</v>
      </c>
      <c r="H40" s="27"/>
    </row>
    <row r="41" spans="1:8" s="7" customFormat="1" ht="26.4" x14ac:dyDescent="0.25">
      <c r="A41" s="4"/>
      <c r="B41" s="27"/>
      <c r="C41" s="216" t="s">
        <v>119</v>
      </c>
      <c r="D41" s="45" t="s">
        <v>117</v>
      </c>
      <c r="E41" s="292">
        <v>1.7</v>
      </c>
      <c r="F41" s="302">
        <v>2.1</v>
      </c>
      <c r="G41" s="258" t="s">
        <v>53</v>
      </c>
      <c r="H41" s="27"/>
    </row>
    <row r="42" spans="1:8" s="7" customFormat="1" ht="15" customHeight="1" x14ac:dyDescent="0.25">
      <c r="A42" s="4"/>
      <c r="B42" s="27"/>
      <c r="C42" s="111" t="s">
        <v>120</v>
      </c>
      <c r="D42" s="44" t="s">
        <v>135</v>
      </c>
      <c r="E42" s="292">
        <v>200</v>
      </c>
      <c r="F42" s="302">
        <v>140.29</v>
      </c>
      <c r="G42" s="379">
        <v>787.8</v>
      </c>
      <c r="H42" s="27"/>
    </row>
    <row r="43" spans="1:8" s="7" customFormat="1" ht="15" customHeight="1" x14ac:dyDescent="0.25">
      <c r="A43" s="4"/>
      <c r="B43" s="27"/>
      <c r="C43" s="117" t="s">
        <v>121</v>
      </c>
      <c r="D43" s="47" t="s">
        <v>102</v>
      </c>
      <c r="E43" s="418">
        <v>74</v>
      </c>
      <c r="F43" s="419">
        <v>79</v>
      </c>
      <c r="G43" s="420">
        <v>78</v>
      </c>
      <c r="H43" s="27"/>
    </row>
    <row r="44" spans="1:8" s="7" customFormat="1" ht="15" customHeight="1" x14ac:dyDescent="0.25">
      <c r="A44" s="1" t="s">
        <v>5</v>
      </c>
      <c r="B44" s="27"/>
      <c r="C44" s="106" t="s">
        <v>122</v>
      </c>
      <c r="D44" s="39"/>
      <c r="E44" s="288"/>
      <c r="F44" s="289"/>
      <c r="G44" s="290"/>
      <c r="H44" s="27"/>
    </row>
    <row r="45" spans="1:8" s="7" customFormat="1" ht="15" customHeight="1" x14ac:dyDescent="0.25">
      <c r="A45" s="1" t="s">
        <v>3</v>
      </c>
      <c r="B45" s="27"/>
      <c r="C45" s="108" t="s">
        <v>130</v>
      </c>
      <c r="D45" s="45" t="s">
        <v>137</v>
      </c>
      <c r="E45" s="292">
        <f>SUM(E46:E50)</f>
        <v>73.837999999999994</v>
      </c>
      <c r="F45" s="292">
        <f>SUM(F46:F50)</f>
        <v>66.963999999999999</v>
      </c>
      <c r="G45" s="380">
        <f>SUM(G46:G50)</f>
        <v>57.5</v>
      </c>
      <c r="H45" s="27"/>
    </row>
    <row r="46" spans="1:8" s="7" customFormat="1" ht="15" customHeight="1" x14ac:dyDescent="0.25">
      <c r="A46" s="1" t="s">
        <v>6</v>
      </c>
      <c r="B46" s="27"/>
      <c r="C46" s="109" t="s">
        <v>123</v>
      </c>
      <c r="D46" s="45" t="s">
        <v>137</v>
      </c>
      <c r="E46" s="292">
        <v>1.867</v>
      </c>
      <c r="F46" s="328">
        <v>1.3440000000000001</v>
      </c>
      <c r="G46" s="329">
        <v>1.2110000000000001</v>
      </c>
      <c r="H46" s="27"/>
    </row>
    <row r="47" spans="1:8" s="7" customFormat="1" ht="15" customHeight="1" x14ac:dyDescent="0.25">
      <c r="A47" s="1" t="s">
        <v>7</v>
      </c>
      <c r="B47" s="27"/>
      <c r="C47" s="109" t="s">
        <v>124</v>
      </c>
      <c r="D47" s="45" t="s">
        <v>137</v>
      </c>
      <c r="E47" s="292">
        <v>9.0489999999999995</v>
      </c>
      <c r="F47" s="328">
        <v>10.138999999999999</v>
      </c>
      <c r="G47" s="329">
        <v>10.105</v>
      </c>
      <c r="H47" s="27"/>
    </row>
    <row r="48" spans="1:8" s="7" customFormat="1" ht="15" customHeight="1" x14ac:dyDescent="0.25">
      <c r="A48" s="1" t="s">
        <v>8</v>
      </c>
      <c r="B48" s="27"/>
      <c r="C48" s="149" t="s">
        <v>38</v>
      </c>
      <c r="D48" s="45" t="s">
        <v>137</v>
      </c>
      <c r="E48" s="292">
        <v>0.45300000000000001</v>
      </c>
      <c r="F48" s="328">
        <v>0.16550000000000001</v>
      </c>
      <c r="G48" s="329">
        <v>0.57099999999999995</v>
      </c>
      <c r="H48" s="27"/>
    </row>
    <row r="49" spans="1:8" s="7" customFormat="1" ht="15" customHeight="1" x14ac:dyDescent="0.25">
      <c r="A49" s="1" t="s">
        <v>9</v>
      </c>
      <c r="B49" s="27"/>
      <c r="C49" s="149" t="s">
        <v>32</v>
      </c>
      <c r="D49" s="45" t="s">
        <v>137</v>
      </c>
      <c r="E49" s="278">
        <v>18.722999999999999</v>
      </c>
      <c r="F49" s="278">
        <v>22.138999999999999</v>
      </c>
      <c r="G49" s="329">
        <v>15.071999999999999</v>
      </c>
      <c r="H49" s="27"/>
    </row>
    <row r="50" spans="1:8" s="7" customFormat="1" ht="15" customHeight="1" x14ac:dyDescent="0.25">
      <c r="A50" s="4" t="s">
        <v>1</v>
      </c>
      <c r="B50" s="27"/>
      <c r="C50" s="112" t="s">
        <v>125</v>
      </c>
      <c r="D50" s="51" t="s">
        <v>137</v>
      </c>
      <c r="E50" s="421">
        <v>43.746000000000002</v>
      </c>
      <c r="F50" s="422">
        <v>33.176499999999997</v>
      </c>
      <c r="G50" s="423">
        <v>30.541</v>
      </c>
      <c r="H50" s="27"/>
    </row>
    <row r="51" spans="1:8" s="7" customFormat="1" ht="15" customHeight="1" x14ac:dyDescent="0.25">
      <c r="A51" s="4" t="s">
        <v>31</v>
      </c>
      <c r="B51" s="27"/>
      <c r="C51" s="106" t="s">
        <v>126</v>
      </c>
      <c r="D51" s="101"/>
      <c r="E51" s="295"/>
      <c r="F51" s="296"/>
      <c r="G51" s="297"/>
      <c r="H51" s="27"/>
    </row>
    <row r="52" spans="1:8" s="7" customFormat="1" ht="15" customHeight="1" x14ac:dyDescent="0.25">
      <c r="A52" s="2" t="s">
        <v>18</v>
      </c>
      <c r="B52" s="27"/>
      <c r="C52" s="150" t="s">
        <v>138</v>
      </c>
      <c r="D52" s="44" t="s">
        <v>136</v>
      </c>
      <c r="E52" s="278">
        <f>SUM(E53:E55)</f>
        <v>67150.45</v>
      </c>
      <c r="F52" s="278">
        <f>SUM(F53:F55)</f>
        <v>80603.920000000013</v>
      </c>
      <c r="G52" s="291">
        <f>SUM(G53:G55)</f>
        <v>72229.604999999996</v>
      </c>
      <c r="H52" s="27"/>
    </row>
    <row r="53" spans="1:8" s="7" customFormat="1" ht="15" customHeight="1" x14ac:dyDescent="0.25">
      <c r="A53" s="2" t="s">
        <v>20</v>
      </c>
      <c r="B53" s="27"/>
      <c r="C53" s="149" t="s">
        <v>127</v>
      </c>
      <c r="D53" s="44" t="s">
        <v>136</v>
      </c>
      <c r="E53" s="278">
        <v>45021.26</v>
      </c>
      <c r="F53" s="278">
        <v>55150.87</v>
      </c>
      <c r="G53" s="291">
        <v>47210.834999999999</v>
      </c>
      <c r="H53" s="27"/>
    </row>
    <row r="54" spans="1:8" s="7" customFormat="1" ht="15" customHeight="1" x14ac:dyDescent="0.25">
      <c r="A54" s="2" t="s">
        <v>21</v>
      </c>
      <c r="B54" s="27"/>
      <c r="C54" s="149" t="s">
        <v>128</v>
      </c>
      <c r="D54" s="44" t="s">
        <v>136</v>
      </c>
      <c r="E54" s="278">
        <v>3229.25</v>
      </c>
      <c r="F54" s="278">
        <v>3121.65</v>
      </c>
      <c r="G54" s="291">
        <v>3019.27</v>
      </c>
      <c r="H54" s="27"/>
    </row>
    <row r="55" spans="1:8" s="7" customFormat="1" ht="15" customHeight="1" x14ac:dyDescent="0.25">
      <c r="A55" s="2" t="s">
        <v>22</v>
      </c>
      <c r="B55" s="27"/>
      <c r="C55" s="149" t="s">
        <v>131</v>
      </c>
      <c r="D55" s="44" t="s">
        <v>136</v>
      </c>
      <c r="E55" s="278">
        <v>18899.939999999999</v>
      </c>
      <c r="F55" s="278">
        <v>22331.4</v>
      </c>
      <c r="G55" s="291">
        <v>21999.5</v>
      </c>
      <c r="H55" s="27"/>
    </row>
    <row r="56" spans="1:8" s="7" customFormat="1" ht="15" customHeight="1" x14ac:dyDescent="0.25">
      <c r="A56" s="2" t="s">
        <v>23</v>
      </c>
      <c r="B56" s="27"/>
      <c r="C56" s="150" t="s">
        <v>132</v>
      </c>
      <c r="D56" s="44" t="s">
        <v>136</v>
      </c>
      <c r="E56" s="278">
        <f>SUM(E57:E58)</f>
        <v>31576.42</v>
      </c>
      <c r="F56" s="278">
        <f>SUM(F57:F58)</f>
        <v>57086.31</v>
      </c>
      <c r="G56" s="291">
        <f>SUM(G57:G58)</f>
        <v>36600</v>
      </c>
      <c r="H56" s="27"/>
    </row>
    <row r="57" spans="1:8" s="7" customFormat="1" ht="15" customHeight="1" x14ac:dyDescent="0.25">
      <c r="A57" s="48" t="s">
        <v>24</v>
      </c>
      <c r="B57" s="27"/>
      <c r="C57" s="109" t="s">
        <v>129</v>
      </c>
      <c r="D57" s="44" t="s">
        <v>136</v>
      </c>
      <c r="E57" s="278">
        <v>12959.67</v>
      </c>
      <c r="F57" s="278">
        <v>11073.54</v>
      </c>
      <c r="G57" s="330">
        <v>11500</v>
      </c>
      <c r="H57" s="27"/>
    </row>
    <row r="58" spans="1:8" s="7" customFormat="1" ht="15" customHeight="1" x14ac:dyDescent="0.25">
      <c r="A58" s="2" t="s">
        <v>25</v>
      </c>
      <c r="B58" s="27"/>
      <c r="C58" s="149" t="s">
        <v>133</v>
      </c>
      <c r="D58" s="44" t="s">
        <v>136</v>
      </c>
      <c r="E58" s="278">
        <v>18616.75</v>
      </c>
      <c r="F58" s="278">
        <v>46012.77</v>
      </c>
      <c r="G58" s="330">
        <v>25100</v>
      </c>
      <c r="H58" s="27"/>
    </row>
    <row r="59" spans="1:8" s="7" customFormat="1" ht="15" customHeight="1" x14ac:dyDescent="0.25">
      <c r="A59" s="2" t="s">
        <v>26</v>
      </c>
      <c r="B59" s="27"/>
      <c r="C59" s="150" t="s">
        <v>134</v>
      </c>
      <c r="D59" s="44" t="s">
        <v>136</v>
      </c>
      <c r="E59" s="278">
        <f>SUM(E60:E63)</f>
        <v>31576.420000000002</v>
      </c>
      <c r="F59" s="278">
        <f>SUM(F60:F63)</f>
        <v>57086</v>
      </c>
      <c r="G59" s="291">
        <f>SUM(G60:G63)</f>
        <v>36520</v>
      </c>
      <c r="H59" s="27"/>
    </row>
    <row r="60" spans="1:8" s="7" customFormat="1" ht="15" customHeight="1" x14ac:dyDescent="0.25">
      <c r="A60" s="2" t="s">
        <v>27</v>
      </c>
      <c r="B60" s="27"/>
      <c r="C60" s="149" t="s">
        <v>394</v>
      </c>
      <c r="D60" s="44" t="s">
        <v>136</v>
      </c>
      <c r="E60" s="278">
        <v>1525.26</v>
      </c>
      <c r="F60" s="278">
        <v>613</v>
      </c>
      <c r="G60" s="291">
        <v>3420</v>
      </c>
      <c r="H60" s="27"/>
    </row>
    <row r="61" spans="1:8" s="7" customFormat="1" ht="15" customHeight="1" x14ac:dyDescent="0.25">
      <c r="A61" s="2" t="s">
        <v>28</v>
      </c>
      <c r="B61" s="27"/>
      <c r="C61" s="149" t="s">
        <v>393</v>
      </c>
      <c r="D61" s="44" t="s">
        <v>136</v>
      </c>
      <c r="E61" s="278">
        <v>7469.97</v>
      </c>
      <c r="F61" s="278">
        <v>7114</v>
      </c>
      <c r="G61" s="291">
        <v>2390</v>
      </c>
      <c r="H61" s="27"/>
    </row>
    <row r="62" spans="1:8" s="7" customFormat="1" ht="15" customHeight="1" x14ac:dyDescent="0.25">
      <c r="A62" s="2" t="s">
        <v>29</v>
      </c>
      <c r="B62" s="27"/>
      <c r="C62" s="149" t="s">
        <v>392</v>
      </c>
      <c r="D62" s="44" t="s">
        <v>136</v>
      </c>
      <c r="E62" s="278">
        <v>15726.6</v>
      </c>
      <c r="F62" s="278">
        <v>11224</v>
      </c>
      <c r="G62" s="291">
        <v>750</v>
      </c>
      <c r="H62" s="27"/>
    </row>
    <row r="63" spans="1:8" s="7" customFormat="1" ht="15" customHeight="1" x14ac:dyDescent="0.25">
      <c r="A63" s="3"/>
      <c r="B63" s="27"/>
      <c r="C63" s="152" t="s">
        <v>391</v>
      </c>
      <c r="D63" s="47" t="s">
        <v>136</v>
      </c>
      <c r="E63" s="331">
        <v>6854.59</v>
      </c>
      <c r="F63" s="332">
        <v>38135</v>
      </c>
      <c r="G63" s="333">
        <v>29960</v>
      </c>
      <c r="H63" s="27"/>
    </row>
    <row r="64" spans="1:8" ht="15" customHeight="1" x14ac:dyDescent="0.25">
      <c r="C64" s="153" t="s">
        <v>209</v>
      </c>
      <c r="D64" s="46"/>
      <c r="E64" s="298"/>
      <c r="F64" s="299"/>
      <c r="G64" s="300"/>
    </row>
    <row r="65" spans="3:7" ht="15" customHeight="1" x14ac:dyDescent="0.25">
      <c r="C65" s="132" t="s">
        <v>210</v>
      </c>
      <c r="D65" s="44" t="s">
        <v>211</v>
      </c>
      <c r="E65" s="277">
        <v>52141.91</v>
      </c>
      <c r="F65" s="278">
        <v>63795.76</v>
      </c>
      <c r="G65" s="291">
        <v>64350</v>
      </c>
    </row>
    <row r="66" spans="3:7" ht="15" customHeight="1" x14ac:dyDescent="0.25">
      <c r="C66" s="149" t="s">
        <v>204</v>
      </c>
      <c r="D66" s="44" t="s">
        <v>211</v>
      </c>
      <c r="E66" s="280">
        <v>10.97</v>
      </c>
      <c r="F66" s="281">
        <v>14.49</v>
      </c>
      <c r="G66" s="301">
        <v>20</v>
      </c>
    </row>
    <row r="67" spans="3:7" ht="15" customHeight="1" x14ac:dyDescent="0.25">
      <c r="C67" s="149" t="s">
        <v>205</v>
      </c>
      <c r="D67" s="44" t="s">
        <v>211</v>
      </c>
      <c r="E67" s="280">
        <v>30.6</v>
      </c>
      <c r="F67" s="281">
        <v>19.86</v>
      </c>
      <c r="G67" s="301">
        <v>30</v>
      </c>
    </row>
    <row r="68" spans="3:7" s="12" customFormat="1" ht="15" customHeight="1" x14ac:dyDescent="0.25">
      <c r="C68" s="149" t="s">
        <v>206</v>
      </c>
      <c r="D68" s="44" t="s">
        <v>211</v>
      </c>
      <c r="E68" s="280">
        <v>6872.69</v>
      </c>
      <c r="F68" s="281">
        <v>7821.24</v>
      </c>
      <c r="G68" s="301">
        <v>6300</v>
      </c>
    </row>
    <row r="69" spans="3:7" s="12" customFormat="1" ht="15" customHeight="1" x14ac:dyDescent="0.25">
      <c r="C69" s="149" t="s">
        <v>207</v>
      </c>
      <c r="D69" s="44" t="s">
        <v>211</v>
      </c>
      <c r="E69" s="280">
        <v>25141.82</v>
      </c>
      <c r="F69" s="281">
        <v>34505.379999999997</v>
      </c>
      <c r="G69" s="301">
        <v>34000</v>
      </c>
    </row>
    <row r="70" spans="3:7" s="12" customFormat="1" ht="15" customHeight="1" x14ac:dyDescent="0.25">
      <c r="C70" s="149" t="s">
        <v>208</v>
      </c>
      <c r="D70" s="44" t="s">
        <v>211</v>
      </c>
      <c r="E70" s="280">
        <v>20085.830000000002</v>
      </c>
      <c r="F70" s="281">
        <v>21434.79</v>
      </c>
      <c r="G70" s="301">
        <v>24000</v>
      </c>
    </row>
    <row r="71" spans="3:7" ht="15" customHeight="1" x14ac:dyDescent="0.25">
      <c r="C71" s="132" t="s">
        <v>212</v>
      </c>
      <c r="D71" s="44" t="s">
        <v>211</v>
      </c>
      <c r="E71" s="277">
        <v>20378.73</v>
      </c>
      <c r="F71" s="278">
        <v>30773.77</v>
      </c>
      <c r="G71" s="258" t="s">
        <v>53</v>
      </c>
    </row>
    <row r="72" spans="3:7" ht="15" customHeight="1" x14ac:dyDescent="0.25">
      <c r="C72" s="132" t="s">
        <v>213</v>
      </c>
      <c r="D72" s="44" t="s">
        <v>211</v>
      </c>
      <c r="E72" s="277">
        <v>0</v>
      </c>
      <c r="F72" s="278">
        <v>27.44</v>
      </c>
      <c r="G72" s="258" t="s">
        <v>53</v>
      </c>
    </row>
    <row r="73" spans="3:7" ht="15" customHeight="1" x14ac:dyDescent="0.25">
      <c r="C73" s="132" t="s">
        <v>214</v>
      </c>
      <c r="D73" s="44" t="s">
        <v>211</v>
      </c>
      <c r="E73" s="280">
        <v>768.71</v>
      </c>
      <c r="F73" s="281">
        <v>599.29999999999995</v>
      </c>
      <c r="G73" s="258" t="s">
        <v>53</v>
      </c>
    </row>
    <row r="74" spans="3:7" ht="15" customHeight="1" x14ac:dyDescent="0.25">
      <c r="C74" s="132" t="s">
        <v>220</v>
      </c>
      <c r="D74" s="44" t="s">
        <v>211</v>
      </c>
      <c r="E74" s="280">
        <v>2497.0700000000002</v>
      </c>
      <c r="F74" s="281">
        <v>3114.49</v>
      </c>
      <c r="G74" s="258" t="s">
        <v>53</v>
      </c>
    </row>
    <row r="75" spans="3:7" ht="15" customHeight="1" x14ac:dyDescent="0.25">
      <c r="C75" s="132" t="s">
        <v>215</v>
      </c>
      <c r="D75" s="44" t="s">
        <v>211</v>
      </c>
      <c r="E75" s="280">
        <v>0</v>
      </c>
      <c r="F75" s="334">
        <v>0</v>
      </c>
      <c r="G75" s="258" t="s">
        <v>53</v>
      </c>
    </row>
    <row r="76" spans="3:7" ht="15" customHeight="1" x14ac:dyDescent="0.25">
      <c r="C76" s="132" t="s">
        <v>216</v>
      </c>
      <c r="D76" s="44" t="s">
        <v>211</v>
      </c>
      <c r="E76" s="280">
        <v>18402.72</v>
      </c>
      <c r="F76" s="334">
        <v>20198.169999999998</v>
      </c>
      <c r="G76" s="258" t="s">
        <v>53</v>
      </c>
    </row>
    <row r="77" spans="3:7" ht="15" customHeight="1" x14ac:dyDescent="0.25">
      <c r="C77" s="132" t="s">
        <v>217</v>
      </c>
      <c r="D77" s="44" t="s">
        <v>211</v>
      </c>
      <c r="E77" s="280">
        <v>10444.129999999999</v>
      </c>
      <c r="F77" s="302">
        <v>11664.09</v>
      </c>
      <c r="G77" s="258" t="s">
        <v>53</v>
      </c>
    </row>
    <row r="78" spans="3:7" ht="15" customHeight="1" x14ac:dyDescent="0.25">
      <c r="C78" s="132" t="s">
        <v>218</v>
      </c>
      <c r="D78" s="44" t="s">
        <v>211</v>
      </c>
      <c r="E78" s="280">
        <v>19918.849999999999</v>
      </c>
      <c r="F78" s="335">
        <v>18914.96</v>
      </c>
      <c r="G78" s="258" t="s">
        <v>53</v>
      </c>
    </row>
    <row r="79" spans="3:7" ht="15" customHeight="1" x14ac:dyDescent="0.25">
      <c r="C79" s="132" t="s">
        <v>221</v>
      </c>
      <c r="D79" s="44" t="s">
        <v>211</v>
      </c>
      <c r="E79" s="280">
        <v>316.66000000000003</v>
      </c>
      <c r="F79" s="336">
        <v>305.64</v>
      </c>
      <c r="G79" s="258" t="s">
        <v>53</v>
      </c>
    </row>
    <row r="80" spans="3:7" ht="15" customHeight="1" x14ac:dyDescent="0.25">
      <c r="C80" s="132" t="s">
        <v>222</v>
      </c>
      <c r="D80" s="44" t="s">
        <v>211</v>
      </c>
      <c r="E80" s="280">
        <v>1296</v>
      </c>
      <c r="F80" s="237">
        <v>9569.94</v>
      </c>
      <c r="G80" s="258" t="s">
        <v>53</v>
      </c>
    </row>
    <row r="81" spans="2:7" ht="15" customHeight="1" x14ac:dyDescent="0.25">
      <c r="B81" s="25"/>
      <c r="C81" s="132" t="s">
        <v>219</v>
      </c>
      <c r="D81" s="44" t="s">
        <v>211</v>
      </c>
      <c r="E81" s="280">
        <v>20419.32</v>
      </c>
      <c r="F81" s="237">
        <v>40077.449999999997</v>
      </c>
      <c r="G81" s="258" t="s">
        <v>53</v>
      </c>
    </row>
    <row r="82" spans="2:7" ht="15" customHeight="1" x14ac:dyDescent="0.25">
      <c r="B82" s="25"/>
      <c r="C82" s="154" t="s">
        <v>223</v>
      </c>
      <c r="D82" s="84"/>
      <c r="E82" s="249"/>
      <c r="F82" s="250"/>
      <c r="G82" s="251"/>
    </row>
    <row r="83" spans="2:7" ht="15" customHeight="1" x14ac:dyDescent="0.25">
      <c r="B83" s="25"/>
      <c r="C83" s="133" t="s">
        <v>224</v>
      </c>
      <c r="D83" s="44" t="s">
        <v>225</v>
      </c>
      <c r="E83" s="337">
        <v>0</v>
      </c>
      <c r="F83" s="338">
        <v>460</v>
      </c>
      <c r="G83" s="327">
        <v>0</v>
      </c>
    </row>
    <row r="84" spans="2:7" s="12" customFormat="1" ht="15" customHeight="1" x14ac:dyDescent="0.25">
      <c r="C84" s="155" t="s">
        <v>395</v>
      </c>
      <c r="D84" s="83"/>
      <c r="E84" s="252"/>
      <c r="F84" s="253"/>
      <c r="G84" s="254"/>
    </row>
    <row r="85" spans="2:7" s="12" customFormat="1" ht="17.55" customHeight="1" x14ac:dyDescent="0.25">
      <c r="C85" s="156" t="s">
        <v>201</v>
      </c>
      <c r="D85" s="47" t="s">
        <v>37</v>
      </c>
      <c r="E85" s="339">
        <v>3.1</v>
      </c>
      <c r="F85" s="340">
        <v>3.4</v>
      </c>
      <c r="G85" s="341">
        <v>3.5</v>
      </c>
    </row>
    <row r="86" spans="2:7" ht="15" customHeight="1" x14ac:dyDescent="0.25">
      <c r="C86" s="429" t="s">
        <v>202</v>
      </c>
      <c r="D86" s="84"/>
      <c r="E86" s="255"/>
      <c r="F86" s="256"/>
      <c r="G86" s="257"/>
    </row>
    <row r="87" spans="2:7" ht="15" customHeight="1" x14ac:dyDescent="0.25">
      <c r="C87" s="430" t="s">
        <v>203</v>
      </c>
      <c r="D87" s="44" t="s">
        <v>97</v>
      </c>
      <c r="E87" s="431">
        <v>3609.5039999999999</v>
      </c>
      <c r="F87" s="278">
        <v>3374.9400000000005</v>
      </c>
      <c r="G87" s="291">
        <v>3900</v>
      </c>
    </row>
    <row r="88" spans="2:7" ht="15" customHeight="1" thickBot="1" x14ac:dyDescent="0.3">
      <c r="C88" s="432" t="s">
        <v>226</v>
      </c>
      <c r="D88" s="188" t="s">
        <v>97</v>
      </c>
      <c r="E88" s="342">
        <v>50.255000000000003</v>
      </c>
      <c r="F88" s="343">
        <v>11.846</v>
      </c>
      <c r="G88" s="381">
        <v>25.9</v>
      </c>
    </row>
    <row r="89" spans="2:7" ht="15" customHeight="1" x14ac:dyDescent="0.25">
      <c r="C89" s="12"/>
      <c r="D89" s="12"/>
      <c r="E89" s="12"/>
      <c r="F89" s="12"/>
      <c r="G89" s="12"/>
    </row>
    <row r="90" spans="2:7" ht="15" customHeight="1" x14ac:dyDescent="0.25">
      <c r="C90" s="460" t="s">
        <v>196</v>
      </c>
      <c r="D90" s="460"/>
      <c r="E90" s="460"/>
      <c r="F90" s="460"/>
      <c r="G90" s="460"/>
    </row>
    <row r="91" spans="2:7" ht="15" customHeight="1" x14ac:dyDescent="0.25">
      <c r="C91" s="460" t="s">
        <v>197</v>
      </c>
      <c r="D91" s="460"/>
      <c r="E91" s="460"/>
      <c r="F91" s="460"/>
      <c r="G91" s="460"/>
    </row>
    <row r="92" spans="2:7" ht="13.8" x14ac:dyDescent="0.25">
      <c r="C92" s="460" t="s">
        <v>198</v>
      </c>
      <c r="D92" s="460"/>
      <c r="E92" s="460"/>
      <c r="F92" s="460"/>
      <c r="G92" s="460"/>
    </row>
    <row r="93" spans="2:7" ht="15" customHeight="1" x14ac:dyDescent="0.25">
      <c r="C93" s="460" t="s">
        <v>199</v>
      </c>
      <c r="D93" s="460"/>
      <c r="E93" s="460"/>
      <c r="F93" s="460"/>
      <c r="G93" s="460"/>
    </row>
    <row r="94" spans="2:7" ht="13.8" x14ac:dyDescent="0.25">
      <c r="C94" s="461" t="s">
        <v>200</v>
      </c>
      <c r="D94" s="461"/>
      <c r="E94" s="461"/>
      <c r="F94" s="461"/>
      <c r="G94" s="461"/>
    </row>
    <row r="95" spans="2:7" ht="15" hidden="1" customHeight="1" x14ac:dyDescent="0.25">
      <c r="C95" s="12"/>
      <c r="D95" s="12"/>
      <c r="E95" s="12"/>
      <c r="F95" s="12"/>
      <c r="G95" s="12"/>
    </row>
    <row r="96" spans="2:7" ht="15" hidden="1" customHeight="1" x14ac:dyDescent="0.25">
      <c r="C96" s="12"/>
      <c r="D96" s="12"/>
      <c r="E96" s="12"/>
      <c r="F96" s="12"/>
      <c r="G96" s="12"/>
    </row>
    <row r="97" spans="2:7" ht="15" hidden="1" customHeight="1" x14ac:dyDescent="0.25">
      <c r="C97" s="12"/>
      <c r="D97" s="12"/>
      <c r="E97" s="12"/>
      <c r="F97" s="12"/>
      <c r="G97" s="12"/>
    </row>
    <row r="98" spans="2:7" ht="15" hidden="1" customHeight="1" x14ac:dyDescent="0.25">
      <c r="C98" s="12"/>
      <c r="D98" s="12"/>
      <c r="E98" s="12"/>
      <c r="F98" s="12"/>
      <c r="G98" s="12"/>
    </row>
    <row r="99" spans="2:7" ht="15" hidden="1" customHeight="1" x14ac:dyDescent="0.25">
      <c r="C99" s="12"/>
      <c r="D99" s="12"/>
      <c r="E99" s="12"/>
      <c r="F99" s="12"/>
      <c r="G99" s="12"/>
    </row>
    <row r="100" spans="2:7" ht="15" hidden="1" customHeight="1" x14ac:dyDescent="0.25">
      <c r="C100" s="12"/>
      <c r="D100" s="12"/>
      <c r="E100" s="12"/>
      <c r="F100" s="12"/>
      <c r="G100" s="12"/>
    </row>
    <row r="101" spans="2:7" ht="15" hidden="1" customHeight="1" x14ac:dyDescent="0.25">
      <c r="C101" s="12"/>
      <c r="D101" s="12"/>
      <c r="E101" s="12"/>
      <c r="F101" s="12"/>
      <c r="G101" s="12"/>
    </row>
    <row r="102" spans="2:7" ht="15" hidden="1" customHeight="1" x14ac:dyDescent="0.25">
      <c r="C102" s="12"/>
      <c r="D102" s="12"/>
      <c r="E102" s="12"/>
      <c r="F102" s="12"/>
      <c r="G102" s="12"/>
    </row>
    <row r="103" spans="2:7" ht="15" hidden="1" customHeight="1" x14ac:dyDescent="0.25">
      <c r="C103" s="12"/>
      <c r="D103" s="12"/>
      <c r="E103" s="12"/>
      <c r="F103" s="12"/>
      <c r="G103" s="12"/>
    </row>
    <row r="104" spans="2:7" ht="15" hidden="1" customHeight="1" x14ac:dyDescent="0.25">
      <c r="C104" s="12"/>
      <c r="D104" s="12"/>
      <c r="E104" s="12"/>
      <c r="F104" s="12"/>
      <c r="G104" s="12"/>
    </row>
    <row r="105" spans="2:7" ht="15" hidden="1" customHeight="1" x14ac:dyDescent="0.25">
      <c r="C105" s="12"/>
      <c r="D105" s="12"/>
      <c r="E105" s="12"/>
      <c r="F105" s="12"/>
      <c r="G105" s="12"/>
    </row>
    <row r="106" spans="2:7" ht="15" hidden="1" customHeight="1" x14ac:dyDescent="0.25">
      <c r="C106" s="12"/>
      <c r="D106" s="12"/>
      <c r="E106" s="12"/>
      <c r="F106" s="12"/>
      <c r="G106" s="12"/>
    </row>
    <row r="107" spans="2:7" ht="15" hidden="1" customHeight="1" x14ac:dyDescent="0.25">
      <c r="B107" s="14"/>
      <c r="C107" s="12"/>
      <c r="D107" s="12"/>
      <c r="E107" s="12"/>
      <c r="F107" s="12"/>
      <c r="G107" s="12"/>
    </row>
    <row r="108" spans="2:7" ht="15" hidden="1" customHeight="1" x14ac:dyDescent="0.25">
      <c r="B108" s="14"/>
      <c r="C108" s="12"/>
      <c r="D108" s="12"/>
      <c r="E108" s="12"/>
      <c r="F108" s="12"/>
      <c r="G108" s="12"/>
    </row>
    <row r="109" spans="2:7" ht="15" hidden="1" customHeight="1" x14ac:dyDescent="0.25">
      <c r="B109" s="14"/>
      <c r="C109" s="12"/>
      <c r="D109" s="12"/>
      <c r="E109" s="12"/>
      <c r="F109" s="12"/>
      <c r="G109" s="12"/>
    </row>
    <row r="110" spans="2:7" ht="15" hidden="1" customHeight="1" x14ac:dyDescent="0.25">
      <c r="B110" s="18"/>
      <c r="C110" s="12"/>
      <c r="D110" s="12"/>
      <c r="E110" s="12"/>
      <c r="F110" s="12"/>
      <c r="G110" s="12"/>
    </row>
    <row r="111" spans="2:7" ht="15" hidden="1" customHeight="1" x14ac:dyDescent="0.25">
      <c r="B111" s="18"/>
      <c r="C111" s="12"/>
      <c r="D111" s="12"/>
      <c r="E111" s="12"/>
      <c r="F111" s="12"/>
      <c r="G111" s="12"/>
    </row>
    <row r="112" spans="2:7" ht="15" hidden="1" customHeight="1" x14ac:dyDescent="0.25">
      <c r="B112" s="18"/>
      <c r="C112" s="12"/>
      <c r="D112" s="12"/>
      <c r="E112" s="12"/>
      <c r="F112" s="12"/>
      <c r="G112" s="12"/>
    </row>
    <row r="113" spans="2:7" ht="15" hidden="1" customHeight="1" x14ac:dyDescent="0.25">
      <c r="B113" s="18"/>
      <c r="C113" s="12"/>
      <c r="D113" s="12"/>
      <c r="E113" s="12"/>
      <c r="F113" s="12"/>
      <c r="G113" s="12"/>
    </row>
    <row r="114" spans="2:7" ht="15" hidden="1" customHeight="1" x14ac:dyDescent="0.25">
      <c r="B114" s="18"/>
      <c r="C114" s="12"/>
      <c r="D114" s="12"/>
      <c r="E114" s="12"/>
      <c r="F114" s="12"/>
      <c r="G114" s="12"/>
    </row>
    <row r="115" spans="2:7" ht="15" hidden="1" customHeight="1" x14ac:dyDescent="0.25">
      <c r="B115" s="18"/>
      <c r="C115" s="12"/>
      <c r="D115" s="12"/>
      <c r="E115" s="12"/>
      <c r="F115" s="12"/>
      <c r="G115" s="12"/>
    </row>
    <row r="116" spans="2:7" ht="15" hidden="1" customHeight="1" x14ac:dyDescent="0.25">
      <c r="B116" s="18"/>
      <c r="C116" s="12"/>
      <c r="D116" s="12"/>
      <c r="E116" s="12"/>
      <c r="F116" s="12"/>
      <c r="G116" s="12"/>
    </row>
    <row r="117" spans="2:7" ht="15" hidden="1" customHeight="1" x14ac:dyDescent="0.25">
      <c r="B117" s="18"/>
      <c r="C117" s="12"/>
      <c r="D117" s="12"/>
      <c r="E117" s="13"/>
      <c r="F117" s="12"/>
      <c r="G117" s="12"/>
    </row>
    <row r="118" spans="2:7" ht="15" hidden="1" customHeight="1" x14ac:dyDescent="0.25">
      <c r="B118" s="18"/>
      <c r="C118" s="12"/>
      <c r="D118" s="12"/>
      <c r="E118" s="13"/>
      <c r="F118" s="12"/>
      <c r="G118" s="12"/>
    </row>
    <row r="119" spans="2:7" ht="15" hidden="1" customHeight="1" x14ac:dyDescent="0.25">
      <c r="B119" s="18"/>
      <c r="C119" s="15"/>
      <c r="D119" s="15"/>
      <c r="E119" s="16"/>
      <c r="F119" s="12"/>
      <c r="G119" s="12"/>
    </row>
    <row r="120" spans="2:7" ht="15" hidden="1" customHeight="1" x14ac:dyDescent="0.25">
      <c r="B120" s="24"/>
      <c r="C120" s="11"/>
      <c r="D120" s="11"/>
      <c r="E120" s="13"/>
      <c r="F120" s="12"/>
      <c r="G120" s="12"/>
    </row>
    <row r="121" spans="2:7" ht="15" hidden="1" customHeight="1" x14ac:dyDescent="0.25">
      <c r="B121" s="24"/>
      <c r="C121" s="11"/>
      <c r="D121" s="11"/>
      <c r="E121" s="17"/>
      <c r="F121" s="12"/>
      <c r="G121" s="12"/>
    </row>
    <row r="122" spans="2:7" ht="15" hidden="1" customHeight="1" x14ac:dyDescent="0.25">
      <c r="B122" s="24"/>
      <c r="C122" s="19"/>
      <c r="D122" s="19"/>
      <c r="E122" s="17"/>
      <c r="F122" s="12"/>
      <c r="G122" s="12"/>
    </row>
    <row r="123" spans="2:7" ht="15" hidden="1" customHeight="1" x14ac:dyDescent="0.25">
      <c r="B123" s="24"/>
      <c r="C123" s="20"/>
      <c r="D123" s="20"/>
      <c r="E123" s="12"/>
      <c r="F123" s="12"/>
      <c r="G123" s="12"/>
    </row>
    <row r="124" spans="2:7" ht="15" hidden="1" customHeight="1" x14ac:dyDescent="0.25">
      <c r="B124" s="14"/>
      <c r="C124" s="21"/>
      <c r="D124" s="21"/>
      <c r="E124" s="12"/>
      <c r="F124" s="12"/>
      <c r="G124" s="12"/>
    </row>
    <row r="125" spans="2:7" ht="15" hidden="1" customHeight="1" x14ac:dyDescent="0.25">
      <c r="B125" s="14"/>
      <c r="C125" s="21"/>
      <c r="D125" s="21"/>
      <c r="E125" s="12"/>
      <c r="F125" s="12"/>
      <c r="G125" s="12"/>
    </row>
    <row r="126" spans="2:7" ht="15" hidden="1" customHeight="1" x14ac:dyDescent="0.25">
      <c r="B126" s="14"/>
      <c r="C126" s="21"/>
      <c r="D126" s="21"/>
      <c r="E126" s="12"/>
      <c r="F126" s="12"/>
      <c r="G126" s="12"/>
    </row>
    <row r="127" spans="2:7" ht="15" hidden="1" customHeight="1" x14ac:dyDescent="0.25">
      <c r="B127" s="14"/>
      <c r="C127" s="21"/>
      <c r="D127" s="21"/>
      <c r="E127" s="12"/>
      <c r="F127" s="12"/>
      <c r="G127" s="12"/>
    </row>
    <row r="128" spans="2:7" ht="15" hidden="1" customHeight="1" x14ac:dyDescent="0.25">
      <c r="B128" s="14"/>
      <c r="C128" s="22"/>
      <c r="D128" s="22"/>
      <c r="E128" s="12"/>
      <c r="F128" s="12"/>
      <c r="G128" s="12"/>
    </row>
    <row r="129" spans="3:7" ht="15" hidden="1" customHeight="1" x14ac:dyDescent="0.25">
      <c r="C129" s="10"/>
      <c r="D129" s="10"/>
      <c r="E129" s="12"/>
      <c r="F129" s="12"/>
      <c r="G129" s="12"/>
    </row>
    <row r="130" spans="3:7" ht="15" hidden="1" customHeight="1" x14ac:dyDescent="0.25">
      <c r="C130" s="23"/>
      <c r="D130" s="23"/>
      <c r="E130" s="12"/>
      <c r="F130" s="12"/>
      <c r="G130" s="12"/>
    </row>
    <row r="131" spans="3:7" ht="15" hidden="1" customHeight="1" x14ac:dyDescent="0.25">
      <c r="C131" s="22"/>
      <c r="D131" s="22"/>
      <c r="E131" s="12"/>
      <c r="F131" s="12"/>
      <c r="G131" s="12"/>
    </row>
    <row r="132" spans="3:7" ht="15" hidden="1" customHeight="1" x14ac:dyDescent="0.25">
      <c r="C132" s="25"/>
      <c r="D132" s="25"/>
      <c r="E132" s="12"/>
      <c r="F132" s="12"/>
      <c r="G132" s="12"/>
    </row>
    <row r="133" spans="3:7" ht="15" hidden="1" customHeight="1" x14ac:dyDescent="0.25">
      <c r="C133" s="25"/>
      <c r="D133" s="25"/>
      <c r="E133" s="12"/>
      <c r="F133" s="12"/>
      <c r="G133" s="12"/>
    </row>
    <row r="134" spans="3:7" ht="15" hidden="1" customHeight="1" x14ac:dyDescent="0.25">
      <c r="C134" s="25"/>
      <c r="D134" s="25"/>
      <c r="E134" s="12"/>
      <c r="F134" s="12"/>
      <c r="G134" s="12"/>
    </row>
    <row r="135" spans="3:7" ht="15" hidden="1" customHeight="1" x14ac:dyDescent="0.25">
      <c r="C135" s="13"/>
      <c r="D135" s="13"/>
      <c r="E135" s="12"/>
      <c r="F135" s="12"/>
      <c r="G135" s="12"/>
    </row>
    <row r="136" spans="3:7" ht="15" hidden="1" customHeight="1" x14ac:dyDescent="0.25">
      <c r="C136" s="13"/>
      <c r="D136" s="13"/>
      <c r="E136" s="12"/>
      <c r="F136" s="12"/>
      <c r="G136" s="12"/>
    </row>
    <row r="137" spans="3:7" ht="15" hidden="1" customHeight="1" x14ac:dyDescent="0.25">
      <c r="C137" s="13"/>
      <c r="D137" s="13"/>
      <c r="E137" s="12"/>
      <c r="F137" s="12"/>
      <c r="G137" s="12"/>
    </row>
    <row r="138" spans="3:7" ht="15" hidden="1" customHeight="1" x14ac:dyDescent="0.25">
      <c r="C138" s="13"/>
      <c r="D138" s="13"/>
      <c r="E138" s="12"/>
      <c r="F138" s="12"/>
      <c r="G138" s="12"/>
    </row>
    <row r="139" spans="3:7" ht="15" hidden="1" customHeight="1" x14ac:dyDescent="0.25">
      <c r="C139" s="17"/>
      <c r="D139" s="17"/>
      <c r="E139" s="12"/>
      <c r="F139" s="12"/>
      <c r="G139" s="12"/>
    </row>
    <row r="140" spans="3:7" ht="15" hidden="1" customHeight="1" x14ac:dyDescent="0.25">
      <c r="C140" s="17"/>
      <c r="D140" s="17"/>
      <c r="E140" s="12"/>
      <c r="F140" s="12"/>
      <c r="G140" s="12"/>
    </row>
    <row r="141" spans="3:7" ht="15" hidden="1" customHeight="1" x14ac:dyDescent="0.25">
      <c r="C141" s="12"/>
      <c r="D141" s="12"/>
      <c r="E141" s="12"/>
      <c r="F141" s="12"/>
      <c r="G141" s="12"/>
    </row>
    <row r="142" spans="3:7" ht="15" hidden="1" customHeight="1" x14ac:dyDescent="0.25">
      <c r="C142" s="12"/>
      <c r="D142" s="12"/>
      <c r="E142" s="12"/>
      <c r="F142" s="12"/>
      <c r="G142" s="12"/>
    </row>
    <row r="143" spans="3:7" ht="15" hidden="1" customHeight="1" x14ac:dyDescent="0.25">
      <c r="C143" s="12"/>
      <c r="D143" s="12"/>
      <c r="E143" s="12"/>
      <c r="F143" s="12"/>
      <c r="G143" s="12"/>
    </row>
    <row r="144" spans="3:7" ht="15" hidden="1" customHeight="1" x14ac:dyDescent="0.25">
      <c r="C144" s="12"/>
      <c r="D144" s="12"/>
      <c r="E144" s="12"/>
      <c r="F144" s="12"/>
      <c r="G144" s="12"/>
    </row>
    <row r="145" spans="3:7" ht="15" hidden="1" customHeight="1" x14ac:dyDescent="0.25">
      <c r="C145" s="12"/>
      <c r="D145" s="12"/>
      <c r="E145" s="12"/>
      <c r="F145" s="12"/>
      <c r="G145" s="12"/>
    </row>
    <row r="146" spans="3:7" ht="15" hidden="1" customHeight="1" x14ac:dyDescent="0.25">
      <c r="C146" s="12"/>
      <c r="D146" s="12"/>
      <c r="E146" s="12"/>
      <c r="F146" s="12"/>
      <c r="G146" s="12"/>
    </row>
    <row r="147" spans="3:7" ht="15" hidden="1" customHeight="1" x14ac:dyDescent="0.25">
      <c r="C147" s="12"/>
      <c r="D147" s="12"/>
      <c r="E147" s="12"/>
      <c r="F147" s="12"/>
      <c r="G147" s="12"/>
    </row>
    <row r="148" spans="3:7" ht="15" hidden="1" customHeight="1" x14ac:dyDescent="0.25">
      <c r="C148" s="12"/>
      <c r="D148" s="12"/>
      <c r="E148" s="12"/>
      <c r="F148" s="12"/>
      <c r="G148" s="12"/>
    </row>
    <row r="149" spans="3:7" ht="15" hidden="1" customHeight="1" x14ac:dyDescent="0.25">
      <c r="C149" s="12"/>
      <c r="D149" s="12"/>
      <c r="E149" s="12"/>
      <c r="F149" s="12"/>
      <c r="G149" s="12"/>
    </row>
    <row r="150" spans="3:7" ht="15" hidden="1" customHeight="1" x14ac:dyDescent="0.25">
      <c r="C150" s="12"/>
      <c r="D150" s="12"/>
      <c r="E150" s="12"/>
      <c r="F150" s="12"/>
      <c r="G150" s="12"/>
    </row>
    <row r="151" spans="3:7" ht="15" hidden="1" customHeight="1" x14ac:dyDescent="0.25">
      <c r="C151" s="12"/>
      <c r="D151" s="12"/>
      <c r="E151" s="12"/>
      <c r="F151" s="12"/>
      <c r="G151" s="12"/>
    </row>
    <row r="152" spans="3:7" ht="15" hidden="1" customHeight="1" x14ac:dyDescent="0.25">
      <c r="C152" s="12"/>
      <c r="D152" s="12"/>
      <c r="E152" s="12"/>
      <c r="F152" s="12"/>
      <c r="G152" s="12"/>
    </row>
    <row r="153" spans="3:7" ht="15" hidden="1" customHeight="1" x14ac:dyDescent="0.25">
      <c r="C153" s="12"/>
      <c r="D153" s="12"/>
      <c r="E153" s="12"/>
      <c r="F153" s="12"/>
      <c r="G153" s="12"/>
    </row>
    <row r="154" spans="3:7" ht="15" hidden="1" customHeight="1" x14ac:dyDescent="0.25">
      <c r="C154" s="12"/>
      <c r="D154" s="12"/>
      <c r="E154" s="12"/>
      <c r="F154" s="12"/>
      <c r="G154" s="12"/>
    </row>
    <row r="155" spans="3:7" ht="15" hidden="1" customHeight="1" x14ac:dyDescent="0.25">
      <c r="C155" s="12"/>
      <c r="D155" s="12"/>
      <c r="E155" s="12"/>
      <c r="F155" s="12"/>
      <c r="G155" s="12"/>
    </row>
    <row r="156" spans="3:7" ht="15" hidden="1" customHeight="1" x14ac:dyDescent="0.25">
      <c r="C156" s="12"/>
      <c r="D156" s="12"/>
      <c r="E156" s="12"/>
      <c r="F156" s="12"/>
      <c r="G156" s="12"/>
    </row>
    <row r="157" spans="3:7" ht="15" hidden="1" customHeight="1" x14ac:dyDescent="0.25">
      <c r="C157" s="12"/>
      <c r="D157" s="12"/>
      <c r="E157" s="12"/>
      <c r="F157" s="12"/>
      <c r="G157" s="12"/>
    </row>
    <row r="158" spans="3:7" ht="15" hidden="1" customHeight="1" x14ac:dyDescent="0.25">
      <c r="C158" s="12"/>
      <c r="D158" s="12"/>
      <c r="E158" s="12"/>
      <c r="F158" s="12"/>
      <c r="G158" s="12"/>
    </row>
    <row r="159" spans="3:7" ht="15" hidden="1" customHeight="1" x14ac:dyDescent="0.25">
      <c r="C159" s="12"/>
      <c r="D159" s="12"/>
      <c r="E159" s="12"/>
      <c r="F159" s="12"/>
      <c r="G159" s="12"/>
    </row>
    <row r="160" spans="3:7" ht="15" hidden="1" customHeight="1" x14ac:dyDescent="0.25">
      <c r="C160" s="12"/>
      <c r="D160" s="12"/>
      <c r="E160" s="12"/>
      <c r="F160" s="12"/>
      <c r="G160" s="12"/>
    </row>
    <row r="161" spans="3:7" ht="15" hidden="1" customHeight="1" x14ac:dyDescent="0.25">
      <c r="C161" s="12"/>
      <c r="D161" s="12"/>
      <c r="E161" s="12"/>
      <c r="F161" s="12"/>
      <c r="G161" s="12"/>
    </row>
    <row r="162" spans="3:7" ht="15" hidden="1" customHeight="1" x14ac:dyDescent="0.25">
      <c r="C162" s="12"/>
      <c r="D162" s="12"/>
      <c r="E162" s="12"/>
      <c r="F162" s="12"/>
      <c r="G162" s="12"/>
    </row>
    <row r="163" spans="3:7" ht="15" hidden="1" customHeight="1" x14ac:dyDescent="0.25">
      <c r="C163" s="12"/>
      <c r="D163" s="12"/>
      <c r="E163" s="12"/>
      <c r="F163" s="12"/>
      <c r="G163" s="12"/>
    </row>
    <row r="164" spans="3:7" ht="15" hidden="1" customHeight="1" x14ac:dyDescent="0.25">
      <c r="C164" s="12"/>
      <c r="D164" s="12"/>
      <c r="E164" s="12"/>
      <c r="F164" s="12"/>
      <c r="G164" s="12"/>
    </row>
    <row r="165" spans="3:7" ht="15" hidden="1" customHeight="1" x14ac:dyDescent="0.25">
      <c r="C165" s="12"/>
      <c r="D165" s="12"/>
      <c r="E165" s="12"/>
      <c r="F165" s="12"/>
      <c r="G165" s="12"/>
    </row>
    <row r="166" spans="3:7" ht="15" hidden="1" customHeight="1" x14ac:dyDescent="0.25">
      <c r="C166" s="12"/>
      <c r="D166" s="12"/>
      <c r="E166" s="12"/>
      <c r="F166" s="12"/>
      <c r="G166" s="12"/>
    </row>
    <row r="167" spans="3:7" ht="15" hidden="1" customHeight="1" x14ac:dyDescent="0.25">
      <c r="C167" s="12"/>
      <c r="D167" s="12"/>
      <c r="E167" s="12"/>
      <c r="F167" s="12"/>
      <c r="G167" s="12"/>
    </row>
    <row r="168" spans="3:7" ht="15" hidden="1" customHeight="1" x14ac:dyDescent="0.25">
      <c r="C168" s="12"/>
      <c r="D168" s="12"/>
      <c r="E168" s="12"/>
      <c r="F168" s="12"/>
      <c r="G168" s="12"/>
    </row>
    <row r="169" spans="3:7" ht="15" hidden="1" customHeight="1" x14ac:dyDescent="0.25">
      <c r="C169" s="12"/>
      <c r="D169" s="12"/>
      <c r="E169" s="12"/>
      <c r="F169" s="12"/>
      <c r="G169" s="12"/>
    </row>
    <row r="170" spans="3:7" ht="15" hidden="1" customHeight="1" x14ac:dyDescent="0.25">
      <c r="C170" s="12"/>
      <c r="D170" s="12"/>
      <c r="E170" s="12"/>
      <c r="F170" s="12"/>
      <c r="G170" s="12"/>
    </row>
    <row r="171" spans="3:7" ht="15" hidden="1" customHeight="1" x14ac:dyDescent="0.25">
      <c r="C171" s="12"/>
      <c r="D171" s="12"/>
      <c r="E171" s="12"/>
      <c r="F171" s="12"/>
      <c r="G171" s="12"/>
    </row>
    <row r="172" spans="3:7" ht="15" hidden="1" customHeight="1" x14ac:dyDescent="0.25">
      <c r="C172" s="12"/>
      <c r="D172" s="12"/>
      <c r="E172" s="12"/>
      <c r="F172" s="12"/>
      <c r="G172" s="12"/>
    </row>
    <row r="173" spans="3:7" ht="15" hidden="1" customHeight="1" x14ac:dyDescent="0.25">
      <c r="C173" s="12"/>
      <c r="D173" s="12"/>
      <c r="E173" s="12"/>
      <c r="F173" s="12"/>
      <c r="G173" s="12"/>
    </row>
    <row r="174" spans="3:7" ht="15" hidden="1" customHeight="1" x14ac:dyDescent="0.25">
      <c r="C174" s="12"/>
      <c r="D174" s="12"/>
      <c r="E174" s="12"/>
      <c r="F174" s="12"/>
      <c r="G174" s="12"/>
    </row>
    <row r="175" spans="3:7" ht="15" hidden="1" customHeight="1" x14ac:dyDescent="0.25">
      <c r="C175" s="12"/>
      <c r="D175" s="12"/>
      <c r="E175" s="12"/>
      <c r="F175" s="12"/>
      <c r="G175" s="12"/>
    </row>
    <row r="176" spans="3:7" ht="15" hidden="1" customHeight="1" x14ac:dyDescent="0.25">
      <c r="C176" s="12"/>
      <c r="D176" s="12"/>
      <c r="E176" s="12"/>
      <c r="F176" s="12"/>
      <c r="G176" s="12"/>
    </row>
    <row r="177" spans="3:7" ht="15" hidden="1" customHeight="1" x14ac:dyDescent="0.25">
      <c r="C177" s="12"/>
      <c r="D177" s="12"/>
      <c r="E177" s="12"/>
      <c r="F177" s="12"/>
      <c r="G177" s="12"/>
    </row>
    <row r="178" spans="3:7" ht="15" hidden="1" customHeight="1" x14ac:dyDescent="0.25">
      <c r="C178" s="12"/>
      <c r="D178" s="12"/>
      <c r="E178" s="12"/>
      <c r="F178" s="12"/>
      <c r="G178" s="12"/>
    </row>
    <row r="179" spans="3:7" ht="15" hidden="1" customHeight="1" x14ac:dyDescent="0.25">
      <c r="C179" s="12"/>
      <c r="D179" s="12"/>
      <c r="E179" s="12"/>
      <c r="F179" s="12"/>
      <c r="G179" s="12"/>
    </row>
    <row r="180" spans="3:7" ht="15" customHeight="1" x14ac:dyDescent="0.25">
      <c r="C180" s="12"/>
      <c r="D180" s="12"/>
      <c r="E180" s="12"/>
      <c r="F180" s="12"/>
      <c r="G180" s="12"/>
    </row>
    <row r="181" spans="3:7" ht="15" hidden="1" customHeight="1" x14ac:dyDescent="0.25">
      <c r="C181" s="12"/>
      <c r="D181" s="12"/>
      <c r="E181" s="12"/>
      <c r="F181" s="12"/>
      <c r="G181" s="12"/>
    </row>
    <row r="182" spans="3:7" ht="15" hidden="1" customHeight="1" x14ac:dyDescent="0.25"/>
    <row r="183" spans="3:7" ht="15" hidden="1" customHeight="1" x14ac:dyDescent="0.25"/>
    <row r="184" spans="3:7" ht="15" hidden="1" customHeight="1" x14ac:dyDescent="0.25"/>
    <row r="185" spans="3:7" ht="15" hidden="1" customHeight="1" x14ac:dyDescent="0.25"/>
    <row r="186" spans="3:7" ht="15" hidden="1" customHeight="1" x14ac:dyDescent="0.25"/>
    <row r="187" spans="3:7" ht="15" hidden="1" customHeight="1" x14ac:dyDescent="0.25"/>
    <row r="188" spans="3:7" ht="15" hidden="1" customHeight="1" x14ac:dyDescent="0.25"/>
    <row r="189" spans="3:7" ht="15" hidden="1" customHeight="1" x14ac:dyDescent="0.25"/>
    <row r="190" spans="3:7" ht="15" hidden="1" customHeight="1" x14ac:dyDescent="0.25"/>
    <row r="191" spans="3:7" ht="15" hidden="1" customHeight="1" x14ac:dyDescent="0.25"/>
    <row r="192" spans="3:7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</sheetData>
  <mergeCells count="5">
    <mergeCell ref="C92:G92"/>
    <mergeCell ref="C93:G93"/>
    <mergeCell ref="C94:G94"/>
    <mergeCell ref="C91:G91"/>
    <mergeCell ref="C90:G90"/>
  </mergeCells>
  <pageMargins left="0.7" right="0.7" top="0.75" bottom="0.75" header="0.3" footer="0.3"/>
  <pageSetup paperSize="9" scale="55" orientation="portrait" r:id="rId1"/>
  <headerFooter differentFirst="1">
    <firstHeader xml:space="preserve">&amp;R&amp;G
</firstHead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N180"/>
  <sheetViews>
    <sheetView view="pageBreakPreview" topLeftCell="B118" zoomScale="70" zoomScaleNormal="85" zoomScaleSheetLayoutView="70" workbookViewId="0">
      <selection activeCell="B1" sqref="B1"/>
    </sheetView>
  </sheetViews>
  <sheetFormatPr defaultColWidth="0" defaultRowHeight="0" customHeight="1" zeroHeight="1" x14ac:dyDescent="0.25"/>
  <cols>
    <col min="1" max="1" width="13.19921875" style="4" hidden="1" customWidth="1"/>
    <col min="2" max="2" width="8.296875" style="12" customWidth="1"/>
    <col min="3" max="3" width="65.59765625" style="4" customWidth="1"/>
    <col min="4" max="7" width="15.796875" style="4" customWidth="1"/>
    <col min="8" max="8" width="9" style="12" customWidth="1"/>
    <col min="9" max="13" width="11.296875" style="4" hidden="1" customWidth="1"/>
    <col min="14" max="14" width="0" style="4" hidden="1" customWidth="1"/>
    <col min="15" max="16384" width="11.296875" style="4" hidden="1"/>
  </cols>
  <sheetData>
    <row r="1" spans="1:8" s="12" customFormat="1" ht="15" customHeight="1" x14ac:dyDescent="0.25"/>
    <row r="2" spans="1:8" s="12" customFormat="1" ht="15" customHeight="1" x14ac:dyDescent="0.25"/>
    <row r="3" spans="1:8" s="6" customFormat="1" ht="15" customHeight="1" thickBot="1" x14ac:dyDescent="0.3">
      <c r="A3" s="5" t="s">
        <v>0</v>
      </c>
      <c r="B3" s="26"/>
      <c r="C3" s="32"/>
      <c r="D3" s="32"/>
      <c r="E3" s="33"/>
      <c r="F3" s="33"/>
      <c r="G3" s="33"/>
      <c r="H3" s="26"/>
    </row>
    <row r="4" spans="1:8" s="7" customFormat="1" ht="26.4" x14ac:dyDescent="0.25">
      <c r="A4" s="9"/>
      <c r="B4" s="27"/>
      <c r="C4" s="102" t="s">
        <v>71</v>
      </c>
      <c r="D4" s="142" t="s">
        <v>74</v>
      </c>
      <c r="E4" s="103">
        <v>2020</v>
      </c>
      <c r="F4" s="104">
        <v>2019</v>
      </c>
      <c r="G4" s="105">
        <v>2018</v>
      </c>
      <c r="H4" s="27"/>
    </row>
    <row r="5" spans="1:8" s="7" customFormat="1" ht="15" customHeight="1" x14ac:dyDescent="0.25">
      <c r="A5" s="3" t="s">
        <v>4</v>
      </c>
      <c r="B5" s="27"/>
      <c r="C5" s="130" t="s">
        <v>260</v>
      </c>
      <c r="D5" s="85"/>
      <c r="E5" s="179"/>
      <c r="F5" s="180"/>
      <c r="G5" s="181"/>
      <c r="H5" s="27"/>
    </row>
    <row r="6" spans="1:8" s="7" customFormat="1" ht="15" customHeight="1" x14ac:dyDescent="0.25">
      <c r="A6" s="1"/>
      <c r="B6" s="27"/>
      <c r="C6" s="111" t="s">
        <v>261</v>
      </c>
      <c r="D6" s="45" t="s">
        <v>229</v>
      </c>
      <c r="E6" s="348">
        <v>23552</v>
      </c>
      <c r="F6" s="349">
        <v>24267</v>
      </c>
      <c r="G6" s="393">
        <v>26164</v>
      </c>
      <c r="H6" s="27"/>
    </row>
    <row r="7" spans="1:8" s="7" customFormat="1" ht="15" customHeight="1" x14ac:dyDescent="0.25">
      <c r="A7" s="1"/>
      <c r="B7" s="27"/>
      <c r="C7" s="111" t="s">
        <v>262</v>
      </c>
      <c r="D7" s="45" t="s">
        <v>229</v>
      </c>
      <c r="E7" s="348">
        <v>10251</v>
      </c>
      <c r="F7" s="349">
        <v>11305</v>
      </c>
      <c r="G7" s="393">
        <v>12469</v>
      </c>
      <c r="H7" s="27"/>
    </row>
    <row r="8" spans="1:8" s="7" customFormat="1" ht="15" customHeight="1" x14ac:dyDescent="0.25">
      <c r="A8" s="1"/>
      <c r="B8" s="27"/>
      <c r="C8" s="111" t="s">
        <v>263</v>
      </c>
      <c r="D8" s="45" t="s">
        <v>229</v>
      </c>
      <c r="E8" s="348">
        <v>1448</v>
      </c>
      <c r="F8" s="351">
        <v>55041</v>
      </c>
      <c r="G8" s="393">
        <v>78981</v>
      </c>
      <c r="H8" s="27"/>
    </row>
    <row r="9" spans="1:8" s="7" customFormat="1" ht="15" customHeight="1" x14ac:dyDescent="0.25">
      <c r="A9" s="1" t="s">
        <v>2</v>
      </c>
      <c r="B9" s="27"/>
      <c r="C9" s="130" t="s">
        <v>264</v>
      </c>
      <c r="D9" s="85"/>
      <c r="E9" s="266"/>
      <c r="F9" s="398"/>
      <c r="G9" s="185"/>
      <c r="H9" s="27"/>
    </row>
    <row r="10" spans="1:8" s="7" customFormat="1" ht="15" customHeight="1" x14ac:dyDescent="0.25">
      <c r="A10" s="1" t="s">
        <v>3</v>
      </c>
      <c r="B10" s="27"/>
      <c r="C10" s="111" t="s">
        <v>265</v>
      </c>
      <c r="D10" s="45"/>
      <c r="E10" s="65"/>
      <c r="F10" s="349"/>
      <c r="G10" s="110"/>
      <c r="H10" s="27"/>
    </row>
    <row r="11" spans="1:8" s="7" customFormat="1" ht="15" customHeight="1" x14ac:dyDescent="0.25">
      <c r="A11" s="1"/>
      <c r="B11" s="27"/>
      <c r="C11" s="109" t="s">
        <v>261</v>
      </c>
      <c r="D11" s="45" t="s">
        <v>285</v>
      </c>
      <c r="E11" s="348">
        <v>38721459</v>
      </c>
      <c r="F11" s="349">
        <v>46485641</v>
      </c>
      <c r="G11" s="393">
        <v>49892956.590000004</v>
      </c>
      <c r="H11" s="27"/>
    </row>
    <row r="12" spans="1:8" s="7" customFormat="1" ht="15" customHeight="1" x14ac:dyDescent="0.25">
      <c r="A12" s="1"/>
      <c r="B12" s="27"/>
      <c r="C12" s="109" t="s">
        <v>266</v>
      </c>
      <c r="D12" s="45" t="s">
        <v>285</v>
      </c>
      <c r="E12" s="348">
        <v>22344823</v>
      </c>
      <c r="F12" s="349">
        <v>24288950.600000001</v>
      </c>
      <c r="G12" s="393">
        <v>22067516</v>
      </c>
      <c r="H12" s="27"/>
    </row>
    <row r="13" spans="1:8" s="7" customFormat="1" ht="13.8" x14ac:dyDescent="0.25">
      <c r="A13" s="1" t="s">
        <v>6</v>
      </c>
      <c r="B13" s="27"/>
      <c r="C13" s="112" t="s">
        <v>263</v>
      </c>
      <c r="D13" s="51" t="s">
        <v>285</v>
      </c>
      <c r="E13" s="350">
        <v>7660888</v>
      </c>
      <c r="F13" s="351">
        <v>60447910</v>
      </c>
      <c r="G13" s="394">
        <v>86740185</v>
      </c>
      <c r="H13" s="27"/>
    </row>
    <row r="14" spans="1:8" s="7" customFormat="1" ht="15" customHeight="1" x14ac:dyDescent="0.25">
      <c r="A14" s="1" t="s">
        <v>7</v>
      </c>
      <c r="B14" s="27"/>
      <c r="C14" s="114" t="s">
        <v>267</v>
      </c>
      <c r="D14" s="49"/>
      <c r="E14" s="64"/>
      <c r="F14" s="289"/>
      <c r="G14" s="107"/>
      <c r="H14" s="27"/>
    </row>
    <row r="15" spans="1:8" s="7" customFormat="1" ht="15" customHeight="1" x14ac:dyDescent="0.25">
      <c r="A15" s="1" t="s">
        <v>8</v>
      </c>
      <c r="B15" s="27"/>
      <c r="C15" s="111" t="s">
        <v>247</v>
      </c>
      <c r="D15" s="45" t="s">
        <v>37</v>
      </c>
      <c r="E15" s="344">
        <v>68</v>
      </c>
      <c r="F15" s="349">
        <v>67</v>
      </c>
      <c r="G15" s="345">
        <v>67</v>
      </c>
      <c r="H15" s="27"/>
    </row>
    <row r="16" spans="1:8" s="7" customFormat="1" ht="15" customHeight="1" x14ac:dyDescent="0.25">
      <c r="A16" s="1" t="s">
        <v>9</v>
      </c>
      <c r="B16" s="27"/>
      <c r="C16" s="117" t="s">
        <v>248</v>
      </c>
      <c r="D16" s="51" t="s">
        <v>37</v>
      </c>
      <c r="E16" s="346">
        <v>32</v>
      </c>
      <c r="F16" s="351">
        <v>33</v>
      </c>
      <c r="G16" s="347">
        <v>33</v>
      </c>
      <c r="H16" s="27"/>
    </row>
    <row r="17" spans="1:11" s="7" customFormat="1" ht="15" customHeight="1" x14ac:dyDescent="0.25">
      <c r="A17" s="1"/>
      <c r="B17" s="27"/>
      <c r="C17" s="114" t="s">
        <v>271</v>
      </c>
      <c r="D17" s="42"/>
      <c r="E17" s="66"/>
      <c r="F17" s="433"/>
      <c r="G17" s="434"/>
      <c r="H17" s="27"/>
    </row>
    <row r="18" spans="1:11" s="7" customFormat="1" ht="15" customHeight="1" x14ac:dyDescent="0.25">
      <c r="A18" s="1"/>
      <c r="B18" s="27"/>
      <c r="C18" s="111" t="s">
        <v>268</v>
      </c>
      <c r="D18" s="45" t="s">
        <v>229</v>
      </c>
      <c r="E18" s="348">
        <f>SUM(E19:E20)</f>
        <v>4717</v>
      </c>
      <c r="F18" s="435">
        <f>SUM(F19:F20)</f>
        <v>5866.88</v>
      </c>
      <c r="G18" s="393">
        <f>SUM(G19:G20)</f>
        <v>5973</v>
      </c>
      <c r="H18" s="27"/>
    </row>
    <row r="19" spans="1:11" s="7" customFormat="1" ht="15" customHeight="1" x14ac:dyDescent="0.25">
      <c r="A19" s="1"/>
      <c r="B19" s="27"/>
      <c r="C19" s="109" t="s">
        <v>248</v>
      </c>
      <c r="D19" s="45" t="s">
        <v>229</v>
      </c>
      <c r="E19" s="348">
        <v>1589</v>
      </c>
      <c r="F19" s="435">
        <v>1780.405</v>
      </c>
      <c r="G19" s="393">
        <v>2001</v>
      </c>
      <c r="H19" s="391"/>
      <c r="I19" s="391"/>
      <c r="J19" s="391"/>
    </row>
    <row r="20" spans="1:11" s="7" customFormat="1" ht="15" customHeight="1" x14ac:dyDescent="0.25">
      <c r="A20" s="1"/>
      <c r="B20" s="27"/>
      <c r="C20" s="109" t="s">
        <v>247</v>
      </c>
      <c r="D20" s="45" t="s">
        <v>229</v>
      </c>
      <c r="E20" s="348">
        <v>3128</v>
      </c>
      <c r="F20" s="435">
        <v>4086.4750000000004</v>
      </c>
      <c r="G20" s="393">
        <v>3972</v>
      </c>
      <c r="H20" s="27"/>
      <c r="I20" s="391"/>
      <c r="J20" s="391"/>
    </row>
    <row r="21" spans="1:11" s="7" customFormat="1" ht="15" customHeight="1" x14ac:dyDescent="0.25">
      <c r="A21" s="1"/>
      <c r="B21" s="27"/>
      <c r="C21" s="111" t="s">
        <v>269</v>
      </c>
      <c r="D21" s="45" t="s">
        <v>229</v>
      </c>
      <c r="E21" s="348">
        <f>SUM(E22:E23)</f>
        <v>15850</v>
      </c>
      <c r="F21" s="435">
        <f>SUM(F22:F23)</f>
        <v>14296.761999999999</v>
      </c>
      <c r="G21" s="393">
        <f>SUM(G22:G23)</f>
        <v>17917</v>
      </c>
      <c r="H21" s="27"/>
      <c r="I21" s="391"/>
      <c r="J21" s="391"/>
    </row>
    <row r="22" spans="1:11" s="7" customFormat="1" ht="15" customHeight="1" x14ac:dyDescent="0.25">
      <c r="A22" s="1"/>
      <c r="B22" s="27"/>
      <c r="C22" s="109" t="s">
        <v>248</v>
      </c>
      <c r="D22" s="45" t="s">
        <v>229</v>
      </c>
      <c r="E22" s="348">
        <v>4980</v>
      </c>
      <c r="F22" s="435">
        <v>4304.9620000000004</v>
      </c>
      <c r="G22" s="393">
        <v>5959</v>
      </c>
      <c r="H22" s="27"/>
    </row>
    <row r="23" spans="1:11" s="7" customFormat="1" ht="15" customHeight="1" x14ac:dyDescent="0.25">
      <c r="A23" s="1"/>
      <c r="B23" s="27"/>
      <c r="C23" s="109" t="s">
        <v>247</v>
      </c>
      <c r="D23" s="45" t="s">
        <v>229</v>
      </c>
      <c r="E23" s="348">
        <v>10870</v>
      </c>
      <c r="F23" s="435">
        <v>9991.7999999999993</v>
      </c>
      <c r="G23" s="393">
        <v>11958</v>
      </c>
      <c r="H23" s="27"/>
      <c r="I23" s="392"/>
      <c r="J23" s="392"/>
    </row>
    <row r="24" spans="1:11" s="7" customFormat="1" ht="15" customHeight="1" x14ac:dyDescent="0.25">
      <c r="A24" s="1"/>
      <c r="B24" s="27"/>
      <c r="C24" s="111" t="s">
        <v>270</v>
      </c>
      <c r="D24" s="45" t="s">
        <v>229</v>
      </c>
      <c r="E24" s="348">
        <f>SUM(E25:E26)</f>
        <v>2985</v>
      </c>
      <c r="F24" s="435">
        <f>SUM(F25:F26)</f>
        <v>2762.2750000000001</v>
      </c>
      <c r="G24" s="393">
        <f>SUM(G25:G26)</f>
        <v>4282</v>
      </c>
      <c r="H24" s="27"/>
      <c r="I24" s="392"/>
      <c r="J24" s="392"/>
    </row>
    <row r="25" spans="1:11" s="7" customFormat="1" ht="15" customHeight="1" x14ac:dyDescent="0.25">
      <c r="A25" s="1"/>
      <c r="B25" s="27"/>
      <c r="C25" s="109" t="s">
        <v>248</v>
      </c>
      <c r="D25" s="45" t="s">
        <v>229</v>
      </c>
      <c r="E25" s="348">
        <v>953</v>
      </c>
      <c r="F25" s="435">
        <v>862.22499999999991</v>
      </c>
      <c r="G25" s="393">
        <v>1550</v>
      </c>
      <c r="H25" s="27"/>
      <c r="I25" s="392"/>
      <c r="J25" s="392"/>
    </row>
    <row r="26" spans="1:11" s="7" customFormat="1" ht="15" customHeight="1" x14ac:dyDescent="0.25">
      <c r="A26" s="1"/>
      <c r="B26" s="27"/>
      <c r="C26" s="112" t="s">
        <v>247</v>
      </c>
      <c r="D26" s="51" t="s">
        <v>229</v>
      </c>
      <c r="E26" s="350">
        <v>2032</v>
      </c>
      <c r="F26" s="436">
        <v>1900.0500000000002</v>
      </c>
      <c r="G26" s="394">
        <v>2732</v>
      </c>
      <c r="H26" s="27"/>
    </row>
    <row r="27" spans="1:11" s="7" customFormat="1" ht="15" customHeight="1" x14ac:dyDescent="0.25">
      <c r="A27" s="1"/>
      <c r="B27" s="27"/>
      <c r="C27" s="114" t="s">
        <v>272</v>
      </c>
      <c r="D27" s="42"/>
      <c r="E27" s="66"/>
      <c r="F27" s="433"/>
      <c r="G27" s="434"/>
      <c r="H27" s="27"/>
    </row>
    <row r="28" spans="1:11" s="7" customFormat="1" ht="15" customHeight="1" x14ac:dyDescent="0.25">
      <c r="A28" s="1"/>
      <c r="B28" s="27"/>
      <c r="C28" s="127" t="s">
        <v>273</v>
      </c>
      <c r="D28" s="45" t="s">
        <v>229</v>
      </c>
      <c r="E28" s="348">
        <f>SUM(E29:E30)</f>
        <v>17539</v>
      </c>
      <c r="F28" s="435">
        <f>SUM(F29:F30)</f>
        <v>18023</v>
      </c>
      <c r="G28" s="393">
        <f>SUM(G29:G30)</f>
        <v>21162</v>
      </c>
      <c r="H28" s="391"/>
      <c r="I28" s="392"/>
      <c r="J28" s="392"/>
      <c r="K28" s="392"/>
    </row>
    <row r="29" spans="1:11" s="7" customFormat="1" ht="15" customHeight="1" x14ac:dyDescent="0.25">
      <c r="A29" s="1"/>
      <c r="B29" s="27"/>
      <c r="C29" s="217" t="s">
        <v>248</v>
      </c>
      <c r="D29" s="45" t="s">
        <v>229</v>
      </c>
      <c r="E29" s="348">
        <v>5329</v>
      </c>
      <c r="F29" s="435">
        <v>5818</v>
      </c>
      <c r="G29" s="393">
        <v>6935</v>
      </c>
      <c r="H29" s="27"/>
      <c r="I29" s="392"/>
      <c r="J29" s="392"/>
      <c r="K29" s="392"/>
    </row>
    <row r="30" spans="1:11" s="7" customFormat="1" ht="15" customHeight="1" x14ac:dyDescent="0.25">
      <c r="A30" s="1"/>
      <c r="B30" s="27"/>
      <c r="C30" s="217" t="s">
        <v>247</v>
      </c>
      <c r="D30" s="45" t="s">
        <v>229</v>
      </c>
      <c r="E30" s="348">
        <v>12210</v>
      </c>
      <c r="F30" s="435">
        <v>12205</v>
      </c>
      <c r="G30" s="393">
        <v>14227</v>
      </c>
      <c r="H30" s="27"/>
    </row>
    <row r="31" spans="1:11" s="7" customFormat="1" ht="15" customHeight="1" x14ac:dyDescent="0.25">
      <c r="A31" s="1"/>
      <c r="B31" s="27"/>
      <c r="C31" s="127" t="s">
        <v>274</v>
      </c>
      <c r="D31" s="45" t="s">
        <v>229</v>
      </c>
      <c r="E31" s="348">
        <f>SUM(E32:E33)</f>
        <v>6013</v>
      </c>
      <c r="F31" s="435">
        <f>SUM(F32:F33)</f>
        <v>6244</v>
      </c>
      <c r="G31" s="393">
        <f>SUM(G32:G33)</f>
        <v>6590</v>
      </c>
      <c r="H31" s="27"/>
      <c r="J31" s="396"/>
      <c r="K31" s="396"/>
    </row>
    <row r="32" spans="1:11" s="7" customFormat="1" ht="15" customHeight="1" x14ac:dyDescent="0.25">
      <c r="A32" s="1"/>
      <c r="B32" s="27"/>
      <c r="C32" s="217" t="s">
        <v>248</v>
      </c>
      <c r="D32" s="45" t="s">
        <v>229</v>
      </c>
      <c r="E32" s="348">
        <v>2193</v>
      </c>
      <c r="F32" s="435">
        <v>2183</v>
      </c>
      <c r="G32" s="393">
        <v>2499</v>
      </c>
      <c r="H32" s="27"/>
    </row>
    <row r="33" spans="1:11" s="7" customFormat="1" ht="15" customHeight="1" x14ac:dyDescent="0.25">
      <c r="A33" s="1"/>
      <c r="B33" s="27"/>
      <c r="C33" s="109" t="s">
        <v>247</v>
      </c>
      <c r="D33" s="45" t="s">
        <v>229</v>
      </c>
      <c r="E33" s="348">
        <v>3820</v>
      </c>
      <c r="F33" s="435">
        <v>4061</v>
      </c>
      <c r="G33" s="393">
        <v>4091</v>
      </c>
      <c r="H33" s="27"/>
    </row>
    <row r="34" spans="1:11" s="7" customFormat="1" ht="15" customHeight="1" x14ac:dyDescent="0.25">
      <c r="A34" s="1"/>
      <c r="B34" s="27"/>
      <c r="C34" s="111" t="s">
        <v>275</v>
      </c>
      <c r="D34" s="45" t="s">
        <v>229</v>
      </c>
      <c r="E34" s="348">
        <f>SUM(E35:E36)</f>
        <v>23425</v>
      </c>
      <c r="F34" s="435">
        <f>SUM(F35:F36)</f>
        <v>24045</v>
      </c>
      <c r="G34" s="393">
        <f>SUM(G35:G36)</f>
        <v>27257</v>
      </c>
      <c r="H34" s="27"/>
    </row>
    <row r="35" spans="1:11" s="7" customFormat="1" ht="15" customHeight="1" x14ac:dyDescent="0.25">
      <c r="A35" s="1"/>
      <c r="B35" s="27"/>
      <c r="C35" s="109" t="s">
        <v>248</v>
      </c>
      <c r="D35" s="45" t="s">
        <v>229</v>
      </c>
      <c r="E35" s="348">
        <v>7422</v>
      </c>
      <c r="F35" s="435">
        <v>7916</v>
      </c>
      <c r="G35" s="393">
        <v>9300</v>
      </c>
      <c r="H35" s="27"/>
    </row>
    <row r="36" spans="1:11" s="7" customFormat="1" ht="15" customHeight="1" x14ac:dyDescent="0.25">
      <c r="A36" s="1"/>
      <c r="B36" s="27"/>
      <c r="C36" s="109" t="s">
        <v>247</v>
      </c>
      <c r="D36" s="45" t="s">
        <v>229</v>
      </c>
      <c r="E36" s="348">
        <v>16003</v>
      </c>
      <c r="F36" s="435">
        <v>16129</v>
      </c>
      <c r="G36" s="393">
        <v>17957</v>
      </c>
      <c r="H36" s="27"/>
    </row>
    <row r="37" spans="1:11" s="7" customFormat="1" ht="15" customHeight="1" x14ac:dyDescent="0.25">
      <c r="A37" s="1"/>
      <c r="B37" s="27"/>
      <c r="C37" s="111" t="s">
        <v>276</v>
      </c>
      <c r="D37" s="45" t="s">
        <v>229</v>
      </c>
      <c r="E37" s="348">
        <f>SUM(E38:E39)</f>
        <v>127</v>
      </c>
      <c r="F37" s="435">
        <f>SUM(F38:F39)</f>
        <v>222</v>
      </c>
      <c r="G37" s="393">
        <f>SUM(G38:G39)</f>
        <v>495</v>
      </c>
      <c r="H37" s="27"/>
    </row>
    <row r="38" spans="1:11" s="7" customFormat="1" ht="15" customHeight="1" x14ac:dyDescent="0.25">
      <c r="A38" s="1"/>
      <c r="B38" s="27"/>
      <c r="C38" s="109" t="s">
        <v>248</v>
      </c>
      <c r="D38" s="45" t="s">
        <v>229</v>
      </c>
      <c r="E38" s="348">
        <v>100</v>
      </c>
      <c r="F38" s="435">
        <v>85</v>
      </c>
      <c r="G38" s="393">
        <v>134</v>
      </c>
      <c r="H38" s="27"/>
    </row>
    <row r="39" spans="1:11" s="7" customFormat="1" ht="15" customHeight="1" x14ac:dyDescent="0.25">
      <c r="A39" s="1"/>
      <c r="B39" s="27"/>
      <c r="C39" s="112" t="s">
        <v>247</v>
      </c>
      <c r="D39" s="51" t="s">
        <v>229</v>
      </c>
      <c r="E39" s="350">
        <v>27</v>
      </c>
      <c r="F39" s="436">
        <v>137</v>
      </c>
      <c r="G39" s="394">
        <v>361</v>
      </c>
      <c r="H39" s="27"/>
    </row>
    <row r="40" spans="1:11" s="7" customFormat="1" ht="15" customHeight="1" x14ac:dyDescent="0.25">
      <c r="A40" s="1"/>
      <c r="B40" s="27"/>
      <c r="C40" s="114" t="s">
        <v>277</v>
      </c>
      <c r="D40" s="42"/>
      <c r="E40" s="66"/>
      <c r="F40" s="433"/>
      <c r="G40" s="434"/>
      <c r="H40" s="27"/>
    </row>
    <row r="41" spans="1:11" s="7" customFormat="1" ht="15" customHeight="1" x14ac:dyDescent="0.25">
      <c r="A41" s="1"/>
      <c r="B41" s="27"/>
      <c r="C41" s="111" t="s">
        <v>278</v>
      </c>
      <c r="D41" s="45" t="s">
        <v>229</v>
      </c>
      <c r="E41" s="348">
        <f>SUM(E42:E43)</f>
        <v>3345</v>
      </c>
      <c r="F41" s="435">
        <f>SUM(F42:F43)</f>
        <v>3508</v>
      </c>
      <c r="G41" s="393">
        <f>SUM(G42:G43)</f>
        <v>4150</v>
      </c>
      <c r="H41" s="27"/>
      <c r="I41" s="392"/>
      <c r="J41" s="392"/>
      <c r="K41" s="392"/>
    </row>
    <row r="42" spans="1:11" s="7" customFormat="1" ht="15" customHeight="1" x14ac:dyDescent="0.25">
      <c r="A42" s="1"/>
      <c r="B42" s="27"/>
      <c r="C42" s="109" t="s">
        <v>248</v>
      </c>
      <c r="D42" s="45" t="s">
        <v>229</v>
      </c>
      <c r="E42" s="348">
        <v>675</v>
      </c>
      <c r="F42" s="435">
        <v>701</v>
      </c>
      <c r="G42" s="393">
        <v>944</v>
      </c>
      <c r="H42" s="27"/>
    </row>
    <row r="43" spans="1:11" s="7" customFormat="1" ht="15" customHeight="1" x14ac:dyDescent="0.25">
      <c r="A43" s="1"/>
      <c r="B43" s="27"/>
      <c r="C43" s="109" t="s">
        <v>247</v>
      </c>
      <c r="D43" s="45" t="s">
        <v>229</v>
      </c>
      <c r="E43" s="348">
        <v>2670</v>
      </c>
      <c r="F43" s="435">
        <v>2807</v>
      </c>
      <c r="G43" s="393">
        <v>3206</v>
      </c>
      <c r="H43" s="27"/>
    </row>
    <row r="44" spans="1:11" s="7" customFormat="1" ht="15" customHeight="1" x14ac:dyDescent="0.25">
      <c r="A44" s="1"/>
      <c r="B44" s="27"/>
      <c r="C44" s="111" t="s">
        <v>279</v>
      </c>
      <c r="D44" s="45" t="s">
        <v>229</v>
      </c>
      <c r="E44" s="348">
        <f>SUM(E45:E46)</f>
        <v>11899</v>
      </c>
      <c r="F44" s="435">
        <f>SUM(F45:F46)</f>
        <v>11688</v>
      </c>
      <c r="G44" s="393">
        <f>SUM(G45:G46)</f>
        <v>11897</v>
      </c>
      <c r="H44" s="27"/>
    </row>
    <row r="45" spans="1:11" s="7" customFormat="1" ht="15" customHeight="1" x14ac:dyDescent="0.25">
      <c r="A45" s="1"/>
      <c r="B45" s="27"/>
      <c r="C45" s="109" t="s">
        <v>248</v>
      </c>
      <c r="D45" s="45" t="s">
        <v>229</v>
      </c>
      <c r="E45" s="348">
        <v>5413</v>
      </c>
      <c r="F45" s="435">
        <v>5396</v>
      </c>
      <c r="G45" s="393">
        <v>5765</v>
      </c>
      <c r="H45" s="27"/>
    </row>
    <row r="46" spans="1:11" s="7" customFormat="1" ht="15" customHeight="1" x14ac:dyDescent="0.25">
      <c r="A46" s="1"/>
      <c r="B46" s="27"/>
      <c r="C46" s="109" t="s">
        <v>247</v>
      </c>
      <c r="D46" s="45" t="s">
        <v>229</v>
      </c>
      <c r="E46" s="348">
        <v>6486</v>
      </c>
      <c r="F46" s="435">
        <v>6292</v>
      </c>
      <c r="G46" s="393">
        <v>6132</v>
      </c>
      <c r="H46" s="27"/>
    </row>
    <row r="47" spans="1:11" s="7" customFormat="1" ht="15" customHeight="1" x14ac:dyDescent="0.25">
      <c r="A47" s="1"/>
      <c r="B47" s="27"/>
      <c r="C47" s="111" t="s">
        <v>280</v>
      </c>
      <c r="D47" s="45" t="s">
        <v>229</v>
      </c>
      <c r="E47" s="348">
        <f>SUM(E48:E49)</f>
        <v>8308</v>
      </c>
      <c r="F47" s="435">
        <f>SUM(F48:F49)</f>
        <v>9071</v>
      </c>
      <c r="G47" s="393">
        <f>SUM(G48:G49)</f>
        <v>11705</v>
      </c>
      <c r="H47" s="27"/>
    </row>
    <row r="48" spans="1:11" s="7" customFormat="1" ht="15" customHeight="1" x14ac:dyDescent="0.25">
      <c r="A48" s="1"/>
      <c r="B48" s="27"/>
      <c r="C48" s="109" t="s">
        <v>248</v>
      </c>
      <c r="D48" s="45" t="s">
        <v>229</v>
      </c>
      <c r="E48" s="348">
        <v>1434</v>
      </c>
      <c r="F48" s="435">
        <v>1904</v>
      </c>
      <c r="G48" s="393">
        <v>2725</v>
      </c>
      <c r="H48" s="27"/>
    </row>
    <row r="49" spans="1:11" s="7" customFormat="1" ht="15" customHeight="1" x14ac:dyDescent="0.25">
      <c r="A49" s="1"/>
      <c r="B49" s="27"/>
      <c r="C49" s="112" t="s">
        <v>247</v>
      </c>
      <c r="D49" s="51" t="s">
        <v>229</v>
      </c>
      <c r="E49" s="350">
        <v>6874</v>
      </c>
      <c r="F49" s="436">
        <v>7167</v>
      </c>
      <c r="G49" s="394">
        <v>8980</v>
      </c>
      <c r="H49" s="27"/>
    </row>
    <row r="50" spans="1:11" s="7" customFormat="1" ht="15" customHeight="1" x14ac:dyDescent="0.25">
      <c r="A50" s="1"/>
      <c r="B50" s="27"/>
      <c r="C50" s="114" t="s">
        <v>281</v>
      </c>
      <c r="D50" s="42"/>
      <c r="E50" s="403"/>
      <c r="F50" s="433"/>
      <c r="G50" s="434"/>
      <c r="H50" s="27"/>
    </row>
    <row r="51" spans="1:11" s="7" customFormat="1" ht="15" customHeight="1" x14ac:dyDescent="0.25">
      <c r="A51" s="1"/>
      <c r="B51" s="27"/>
      <c r="C51" s="111" t="s">
        <v>278</v>
      </c>
      <c r="D51" s="45" t="s">
        <v>229</v>
      </c>
      <c r="E51" s="348">
        <f>SUM(E52:E54)</f>
        <v>3345</v>
      </c>
      <c r="F51" s="435">
        <f>SUM(F52:F54)</f>
        <v>3508</v>
      </c>
      <c r="G51" s="437">
        <v>4150</v>
      </c>
      <c r="H51" s="27"/>
      <c r="I51" s="392"/>
      <c r="J51" s="392"/>
      <c r="K51" s="392"/>
    </row>
    <row r="52" spans="1:11" s="7" customFormat="1" ht="15" customHeight="1" x14ac:dyDescent="0.25">
      <c r="A52" s="1"/>
      <c r="B52" s="27"/>
      <c r="C52" s="109" t="s">
        <v>282</v>
      </c>
      <c r="D52" s="45" t="s">
        <v>229</v>
      </c>
      <c r="E52" s="348">
        <v>154</v>
      </c>
      <c r="F52" s="435">
        <v>219</v>
      </c>
      <c r="G52" s="437">
        <v>338</v>
      </c>
      <c r="H52" s="27"/>
    </row>
    <row r="53" spans="1:11" s="7" customFormat="1" ht="15" customHeight="1" x14ac:dyDescent="0.25">
      <c r="A53" s="1"/>
      <c r="B53" s="27"/>
      <c r="C53" s="109" t="s">
        <v>283</v>
      </c>
      <c r="D53" s="45" t="s">
        <v>229</v>
      </c>
      <c r="E53" s="348">
        <v>2815</v>
      </c>
      <c r="F53" s="435">
        <v>2887</v>
      </c>
      <c r="G53" s="265">
        <v>3282</v>
      </c>
      <c r="H53" s="27"/>
    </row>
    <row r="54" spans="1:11" s="7" customFormat="1" ht="15" customHeight="1" x14ac:dyDescent="0.25">
      <c r="A54" s="1"/>
      <c r="B54" s="27"/>
      <c r="C54" s="109" t="s">
        <v>284</v>
      </c>
      <c r="D54" s="45" t="s">
        <v>229</v>
      </c>
      <c r="E54" s="348">
        <v>376</v>
      </c>
      <c r="F54" s="435">
        <v>402</v>
      </c>
      <c r="G54" s="438">
        <v>530</v>
      </c>
      <c r="H54" s="27"/>
    </row>
    <row r="55" spans="1:11" s="7" customFormat="1" ht="15" customHeight="1" x14ac:dyDescent="0.25">
      <c r="A55" s="1"/>
      <c r="B55" s="27"/>
      <c r="C55" s="111" t="s">
        <v>279</v>
      </c>
      <c r="D55" s="45" t="s">
        <v>229</v>
      </c>
      <c r="E55" s="348">
        <f>SUM(E56:E58)</f>
        <v>11899</v>
      </c>
      <c r="F55" s="435">
        <f>SUM(F56:F58)</f>
        <v>11688</v>
      </c>
      <c r="G55" s="437">
        <v>11897</v>
      </c>
      <c r="H55" s="27"/>
    </row>
    <row r="56" spans="1:11" s="7" customFormat="1" ht="15" customHeight="1" x14ac:dyDescent="0.25">
      <c r="A56" s="1"/>
      <c r="B56" s="27"/>
      <c r="C56" s="109" t="s">
        <v>282</v>
      </c>
      <c r="D56" s="45" t="s">
        <v>229</v>
      </c>
      <c r="E56" s="348">
        <v>2745</v>
      </c>
      <c r="F56" s="435">
        <v>2983</v>
      </c>
      <c r="G56" s="265">
        <v>3135</v>
      </c>
      <c r="H56" s="27"/>
    </row>
    <row r="57" spans="1:11" s="7" customFormat="1" ht="15" customHeight="1" x14ac:dyDescent="0.25">
      <c r="A57" s="1"/>
      <c r="B57" s="27"/>
      <c r="C57" s="109" t="s">
        <v>283</v>
      </c>
      <c r="D57" s="45" t="s">
        <v>229</v>
      </c>
      <c r="E57" s="348">
        <v>8220</v>
      </c>
      <c r="F57" s="435">
        <v>7792</v>
      </c>
      <c r="G57" s="265">
        <v>7576</v>
      </c>
      <c r="H57" s="27"/>
    </row>
    <row r="58" spans="1:11" s="7" customFormat="1" ht="15" customHeight="1" x14ac:dyDescent="0.25">
      <c r="A58" s="1"/>
      <c r="B58" s="27"/>
      <c r="C58" s="109" t="s">
        <v>284</v>
      </c>
      <c r="D58" s="45" t="s">
        <v>229</v>
      </c>
      <c r="E58" s="348">
        <v>934</v>
      </c>
      <c r="F58" s="435">
        <v>913</v>
      </c>
      <c r="G58" s="438">
        <v>1186</v>
      </c>
      <c r="H58" s="27"/>
    </row>
    <row r="59" spans="1:11" s="7" customFormat="1" ht="15" customHeight="1" x14ac:dyDescent="0.25">
      <c r="A59" s="1"/>
      <c r="B59" s="27"/>
      <c r="C59" s="111" t="s">
        <v>280</v>
      </c>
      <c r="D59" s="45" t="s">
        <v>229</v>
      </c>
      <c r="E59" s="348">
        <f>SUM(E60:E62)</f>
        <v>8308</v>
      </c>
      <c r="F59" s="435">
        <f>SUM(F60:F62)</f>
        <v>9071</v>
      </c>
      <c r="G59" s="437">
        <v>11705</v>
      </c>
      <c r="H59" s="27"/>
    </row>
    <row r="60" spans="1:11" s="7" customFormat="1" ht="15" customHeight="1" x14ac:dyDescent="0.25">
      <c r="A60" s="1"/>
      <c r="B60" s="27"/>
      <c r="C60" s="109" t="s">
        <v>282</v>
      </c>
      <c r="D60" s="45" t="s">
        <v>229</v>
      </c>
      <c r="E60" s="348">
        <v>1818</v>
      </c>
      <c r="F60" s="435">
        <v>2089</v>
      </c>
      <c r="G60" s="265">
        <v>2411</v>
      </c>
      <c r="H60" s="27"/>
    </row>
    <row r="61" spans="1:11" s="7" customFormat="1" ht="15" customHeight="1" x14ac:dyDescent="0.25">
      <c r="A61" s="1"/>
      <c r="B61" s="27"/>
      <c r="C61" s="109" t="s">
        <v>283</v>
      </c>
      <c r="D61" s="45" t="s">
        <v>229</v>
      </c>
      <c r="E61" s="348">
        <v>4815</v>
      </c>
      <c r="F61" s="435">
        <v>5158</v>
      </c>
      <c r="G61" s="265">
        <v>6775</v>
      </c>
      <c r="H61" s="27"/>
    </row>
    <row r="62" spans="1:11" s="7" customFormat="1" ht="15" customHeight="1" x14ac:dyDescent="0.25">
      <c r="A62" s="1"/>
      <c r="B62" s="27"/>
      <c r="C62" s="129" t="s">
        <v>284</v>
      </c>
      <c r="D62" s="45" t="s">
        <v>229</v>
      </c>
      <c r="E62" s="350">
        <v>1675</v>
      </c>
      <c r="F62" s="436">
        <v>1824</v>
      </c>
      <c r="G62" s="265">
        <v>2519</v>
      </c>
      <c r="H62" s="27"/>
    </row>
    <row r="63" spans="1:11" s="7" customFormat="1" ht="15" customHeight="1" x14ac:dyDescent="0.25">
      <c r="A63" s="1"/>
      <c r="B63" s="27"/>
      <c r="C63" s="130" t="s">
        <v>286</v>
      </c>
      <c r="D63" s="82"/>
      <c r="E63" s="403"/>
      <c r="F63" s="289"/>
      <c r="G63" s="131"/>
      <c r="H63" s="27"/>
    </row>
    <row r="64" spans="1:11" s="7" customFormat="1" ht="15" customHeight="1" x14ac:dyDescent="0.25">
      <c r="A64" s="1"/>
      <c r="B64" s="27"/>
      <c r="C64" s="133" t="s">
        <v>93</v>
      </c>
      <c r="D64" s="44" t="s">
        <v>37</v>
      </c>
      <c r="E64" s="348">
        <v>11.531893960897442</v>
      </c>
      <c r="F64" s="404">
        <v>15.525004355929012</v>
      </c>
      <c r="G64" s="405">
        <v>15</v>
      </c>
      <c r="H64" s="27"/>
      <c r="I64" s="392"/>
      <c r="J64" s="392"/>
      <c r="K64" s="392"/>
    </row>
    <row r="65" spans="1:10" s="7" customFormat="1" ht="15" customHeight="1" x14ac:dyDescent="0.25">
      <c r="A65" s="1"/>
      <c r="B65" s="27"/>
      <c r="C65" s="111" t="s">
        <v>98</v>
      </c>
      <c r="D65" s="44" t="s">
        <v>37</v>
      </c>
      <c r="E65" s="348">
        <v>15.697834588119697</v>
      </c>
      <c r="F65" s="404">
        <v>17.140932666309286</v>
      </c>
      <c r="G65" s="405">
        <v>14</v>
      </c>
      <c r="H65" s="27"/>
    </row>
    <row r="66" spans="1:10" s="7" customFormat="1" ht="15" customHeight="1" x14ac:dyDescent="0.25">
      <c r="A66" s="1"/>
      <c r="B66" s="27"/>
      <c r="C66" s="111" t="s">
        <v>99</v>
      </c>
      <c r="D66" s="44" t="s">
        <v>37</v>
      </c>
      <c r="E66" s="348">
        <v>27.168731207160331</v>
      </c>
      <c r="F66" s="404">
        <v>29.43231546345017</v>
      </c>
      <c r="G66" s="405">
        <v>32</v>
      </c>
      <c r="H66" s="27"/>
    </row>
    <row r="67" spans="1:10" s="7" customFormat="1" ht="15" customHeight="1" x14ac:dyDescent="0.25">
      <c r="A67" s="1"/>
      <c r="B67" s="27"/>
      <c r="C67" s="117" t="s">
        <v>287</v>
      </c>
      <c r="D67" s="44" t="s">
        <v>37</v>
      </c>
      <c r="E67" s="350">
        <v>45.601540243822534</v>
      </c>
      <c r="F67" s="406">
        <v>37.902896741703607</v>
      </c>
      <c r="G67" s="407">
        <v>39</v>
      </c>
      <c r="H67" s="27"/>
    </row>
    <row r="68" spans="1:10" s="7" customFormat="1" ht="15" customHeight="1" x14ac:dyDescent="0.25">
      <c r="A68" s="1" t="s">
        <v>10</v>
      </c>
      <c r="B68" s="27"/>
      <c r="C68" s="114" t="s">
        <v>288</v>
      </c>
      <c r="D68" s="85"/>
      <c r="E68" s="403"/>
      <c r="F68" s="289"/>
      <c r="G68" s="107"/>
      <c r="H68" s="27"/>
    </row>
    <row r="69" spans="1:10" s="7" customFormat="1" ht="15" customHeight="1" x14ac:dyDescent="0.25">
      <c r="A69" s="4" t="s">
        <v>1</v>
      </c>
      <c r="B69" s="27"/>
      <c r="C69" s="132" t="s">
        <v>289</v>
      </c>
      <c r="D69" s="44" t="s">
        <v>37</v>
      </c>
      <c r="E69" s="399">
        <v>9.5</v>
      </c>
      <c r="F69" s="397">
        <v>8.1</v>
      </c>
      <c r="G69" s="408">
        <v>14.1</v>
      </c>
      <c r="H69" s="27"/>
    </row>
    <row r="70" spans="1:10" s="7" customFormat="1" ht="15" customHeight="1" x14ac:dyDescent="0.25">
      <c r="A70" s="4"/>
      <c r="B70" s="27"/>
      <c r="C70" s="133" t="s">
        <v>290</v>
      </c>
      <c r="D70" s="45" t="s">
        <v>229</v>
      </c>
      <c r="E70" s="452">
        <v>2677</v>
      </c>
      <c r="F70" s="435">
        <v>3289</v>
      </c>
      <c r="G70" s="453">
        <v>3460</v>
      </c>
      <c r="H70" s="27"/>
    </row>
    <row r="71" spans="1:10" s="7" customFormat="1" ht="15" customHeight="1" x14ac:dyDescent="0.25">
      <c r="A71" s="4"/>
      <c r="B71" s="27"/>
      <c r="C71" s="133" t="s">
        <v>291</v>
      </c>
      <c r="D71" s="45" t="s">
        <v>229</v>
      </c>
      <c r="E71" s="454">
        <v>3859</v>
      </c>
      <c r="F71" s="436">
        <v>3768</v>
      </c>
      <c r="G71" s="455">
        <v>3387</v>
      </c>
      <c r="H71" s="27"/>
      <c r="I71" s="396"/>
    </row>
    <row r="72" spans="1:10" s="7" customFormat="1" ht="15" customHeight="1" x14ac:dyDescent="0.25">
      <c r="A72" s="4" t="s">
        <v>11</v>
      </c>
      <c r="B72" s="27"/>
      <c r="C72" s="130" t="s">
        <v>292</v>
      </c>
      <c r="D72" s="85"/>
      <c r="E72" s="403"/>
      <c r="F72" s="289"/>
      <c r="G72" s="409"/>
      <c r="H72" s="27"/>
    </row>
    <row r="73" spans="1:10" s="7" customFormat="1" ht="15" customHeight="1" x14ac:dyDescent="0.25">
      <c r="A73" s="1"/>
      <c r="B73" s="27"/>
      <c r="C73" s="127" t="s">
        <v>293</v>
      </c>
      <c r="D73" s="45"/>
      <c r="E73" s="348"/>
      <c r="F73" s="278"/>
      <c r="G73" s="393"/>
      <c r="H73" s="27"/>
    </row>
    <row r="74" spans="1:10" s="7" customFormat="1" ht="15" customHeight="1" x14ac:dyDescent="0.25">
      <c r="A74" s="1"/>
      <c r="B74" s="27"/>
      <c r="C74" s="217" t="s">
        <v>248</v>
      </c>
      <c r="D74" s="45" t="s">
        <v>296</v>
      </c>
      <c r="E74" s="348">
        <v>29542.347826086956</v>
      </c>
      <c r="F74" s="278">
        <v>25399</v>
      </c>
      <c r="G74" s="393">
        <v>21163</v>
      </c>
      <c r="H74" s="27"/>
      <c r="I74" s="396"/>
      <c r="J74" s="396"/>
    </row>
    <row r="75" spans="1:10" s="7" customFormat="1" ht="15" customHeight="1" x14ac:dyDescent="0.25">
      <c r="A75" s="4" t="s">
        <v>12</v>
      </c>
      <c r="B75" s="27"/>
      <c r="C75" s="217" t="s">
        <v>247</v>
      </c>
      <c r="D75" s="45" t="s">
        <v>296</v>
      </c>
      <c r="E75" s="348">
        <v>39656.583333333336</v>
      </c>
      <c r="F75" s="278">
        <v>27938.9</v>
      </c>
      <c r="G75" s="393">
        <v>23067.670000000002</v>
      </c>
      <c r="H75" s="27"/>
      <c r="I75" s="396"/>
      <c r="J75" s="396"/>
    </row>
    <row r="76" spans="1:10" s="7" customFormat="1" ht="15" customHeight="1" x14ac:dyDescent="0.25">
      <c r="A76" s="4"/>
      <c r="B76" s="27"/>
      <c r="C76" s="127" t="s">
        <v>294</v>
      </c>
      <c r="D76" s="45"/>
      <c r="E76" s="348"/>
      <c r="F76" s="278"/>
      <c r="G76" s="393"/>
      <c r="H76" s="27"/>
    </row>
    <row r="77" spans="1:10" s="7" customFormat="1" ht="15" customHeight="1" x14ac:dyDescent="0.25">
      <c r="A77" s="4"/>
      <c r="B77" s="27"/>
      <c r="C77" s="217" t="s">
        <v>248</v>
      </c>
      <c r="D77" s="45" t="s">
        <v>37</v>
      </c>
      <c r="E77" s="348">
        <v>85</v>
      </c>
      <c r="F77" s="336" t="s">
        <v>53</v>
      </c>
      <c r="G77" s="393" t="s">
        <v>53</v>
      </c>
      <c r="H77" s="27"/>
    </row>
    <row r="78" spans="1:10" s="7" customFormat="1" ht="15" customHeight="1" x14ac:dyDescent="0.25">
      <c r="A78" s="4"/>
      <c r="B78" s="27"/>
      <c r="C78" s="217" t="s">
        <v>247</v>
      </c>
      <c r="D78" s="45" t="s">
        <v>37</v>
      </c>
      <c r="E78" s="348">
        <v>85</v>
      </c>
      <c r="F78" s="336" t="s">
        <v>53</v>
      </c>
      <c r="G78" s="393" t="s">
        <v>53</v>
      </c>
      <c r="H78" s="27"/>
    </row>
    <row r="79" spans="1:10" s="7" customFormat="1" ht="15" customHeight="1" x14ac:dyDescent="0.25">
      <c r="A79" s="4"/>
      <c r="B79" s="27"/>
      <c r="C79" s="127" t="s">
        <v>295</v>
      </c>
      <c r="D79" s="45"/>
      <c r="E79" s="348"/>
      <c r="F79" s="278"/>
      <c r="G79" s="393"/>
      <c r="H79" s="27"/>
    </row>
    <row r="80" spans="1:10" s="7" customFormat="1" ht="15" customHeight="1" x14ac:dyDescent="0.25">
      <c r="A80" s="4"/>
      <c r="B80" s="27"/>
      <c r="C80" s="217" t="s">
        <v>248</v>
      </c>
      <c r="D80" s="45" t="s">
        <v>37</v>
      </c>
      <c r="E80" s="348">
        <v>7.0137585991244524</v>
      </c>
      <c r="F80" s="349">
        <v>7.1973404255319151</v>
      </c>
      <c r="G80" s="393">
        <v>6.1849861148436798</v>
      </c>
      <c r="H80" s="27"/>
    </row>
    <row r="81" spans="1:8" s="7" customFormat="1" ht="15" customHeight="1" x14ac:dyDescent="0.25">
      <c r="A81" s="4"/>
      <c r="B81" s="27"/>
      <c r="C81" s="217" t="s">
        <v>247</v>
      </c>
      <c r="D81" s="45" t="s">
        <v>37</v>
      </c>
      <c r="E81" s="350">
        <v>7.7431207004377738</v>
      </c>
      <c r="F81" s="351">
        <v>8.3833333333333329</v>
      </c>
      <c r="G81" s="393">
        <v>7.3012631013168505</v>
      </c>
      <c r="H81" s="27"/>
    </row>
    <row r="82" spans="1:8" s="7" customFormat="1" ht="15" customHeight="1" x14ac:dyDescent="0.25">
      <c r="A82" s="4" t="s">
        <v>13</v>
      </c>
      <c r="B82" s="27"/>
      <c r="C82" s="130" t="s">
        <v>297</v>
      </c>
      <c r="D82" s="85"/>
      <c r="E82" s="403"/>
      <c r="F82" s="289"/>
      <c r="G82" s="187"/>
      <c r="H82" s="27"/>
    </row>
    <row r="83" spans="1:8" s="7" customFormat="1" ht="13.8" x14ac:dyDescent="0.25">
      <c r="A83" s="4" t="s">
        <v>14</v>
      </c>
      <c r="B83" s="27"/>
      <c r="C83" s="111" t="s">
        <v>371</v>
      </c>
      <c r="D83" s="45" t="s">
        <v>37</v>
      </c>
      <c r="E83" s="348">
        <v>100</v>
      </c>
      <c r="F83" s="349">
        <v>100</v>
      </c>
      <c r="G83" s="393">
        <v>100</v>
      </c>
      <c r="H83" s="27"/>
    </row>
    <row r="84" spans="1:8" s="7" customFormat="1" ht="13.8" x14ac:dyDescent="0.25">
      <c r="A84" s="4" t="s">
        <v>15</v>
      </c>
      <c r="B84" s="27"/>
      <c r="C84" s="111" t="s">
        <v>372</v>
      </c>
      <c r="D84" s="45" t="s">
        <v>37</v>
      </c>
      <c r="E84" s="348">
        <v>54</v>
      </c>
      <c r="F84" s="349">
        <v>61</v>
      </c>
      <c r="G84" s="393">
        <v>57.999999999999993</v>
      </c>
      <c r="H84" s="27"/>
    </row>
    <row r="85" spans="1:8" s="7" customFormat="1" ht="13.8" x14ac:dyDescent="0.25">
      <c r="A85" s="4"/>
      <c r="B85" s="27"/>
      <c r="C85" s="127" t="s">
        <v>373</v>
      </c>
      <c r="D85" s="45" t="s">
        <v>37</v>
      </c>
      <c r="E85" s="348">
        <v>17</v>
      </c>
      <c r="F85" s="349">
        <v>13</v>
      </c>
      <c r="G85" s="393" t="s">
        <v>53</v>
      </c>
      <c r="H85" s="27"/>
    </row>
    <row r="86" spans="1:8" s="7" customFormat="1" ht="13.8" x14ac:dyDescent="0.25">
      <c r="A86" s="4" t="s">
        <v>16</v>
      </c>
      <c r="B86" s="27"/>
      <c r="C86" s="117" t="s">
        <v>374</v>
      </c>
      <c r="D86" s="51" t="s">
        <v>229</v>
      </c>
      <c r="E86" s="350">
        <v>150</v>
      </c>
      <c r="F86" s="351">
        <v>142</v>
      </c>
      <c r="G86" s="393">
        <v>140</v>
      </c>
      <c r="H86" s="27"/>
    </row>
    <row r="87" spans="1:8" s="7" customFormat="1" ht="15" customHeight="1" x14ac:dyDescent="0.25">
      <c r="A87" s="4" t="s">
        <v>17</v>
      </c>
      <c r="B87" s="27"/>
      <c r="C87" s="114" t="s">
        <v>298</v>
      </c>
      <c r="D87" s="49"/>
      <c r="E87" s="403"/>
      <c r="F87" s="398"/>
      <c r="G87" s="364"/>
      <c r="H87" s="27"/>
    </row>
    <row r="88" spans="1:8" s="7" customFormat="1" ht="15" customHeight="1" x14ac:dyDescent="0.25">
      <c r="A88" s="8" t="s">
        <v>19</v>
      </c>
      <c r="B88" s="27"/>
      <c r="C88" s="111" t="s">
        <v>375</v>
      </c>
      <c r="D88" s="45" t="s">
        <v>309</v>
      </c>
      <c r="E88" s="348">
        <f>SUM(E89:E91)</f>
        <v>754680</v>
      </c>
      <c r="F88" s="336" t="s">
        <v>53</v>
      </c>
      <c r="G88" s="451">
        <f>SUM(G89:G91)</f>
        <v>725808</v>
      </c>
      <c r="H88" s="27"/>
    </row>
    <row r="89" spans="1:8" s="7" customFormat="1" ht="15" customHeight="1" x14ac:dyDescent="0.25">
      <c r="A89" s="8"/>
      <c r="B89" s="27"/>
      <c r="C89" s="109" t="s">
        <v>377</v>
      </c>
      <c r="D89" s="45" t="s">
        <v>309</v>
      </c>
      <c r="E89" s="348">
        <v>136574</v>
      </c>
      <c r="F89" s="336" t="s">
        <v>53</v>
      </c>
      <c r="G89" s="352">
        <v>193324</v>
      </c>
      <c r="H89" s="27"/>
    </row>
    <row r="90" spans="1:8" s="7" customFormat="1" ht="15" customHeight="1" x14ac:dyDescent="0.25">
      <c r="A90" s="8"/>
      <c r="B90" s="27"/>
      <c r="C90" s="109" t="s">
        <v>378</v>
      </c>
      <c r="D90" s="45" t="s">
        <v>309</v>
      </c>
      <c r="E90" s="348">
        <v>221028</v>
      </c>
      <c r="F90" s="336" t="s">
        <v>53</v>
      </c>
      <c r="G90" s="352">
        <v>319256</v>
      </c>
      <c r="H90" s="27"/>
    </row>
    <row r="91" spans="1:8" s="7" customFormat="1" ht="15" customHeight="1" x14ac:dyDescent="0.25">
      <c r="A91" s="8"/>
      <c r="B91" s="27"/>
      <c r="C91" s="109" t="s">
        <v>379</v>
      </c>
      <c r="D91" s="45"/>
      <c r="E91" s="348">
        <v>397078</v>
      </c>
      <c r="F91" s="336" t="s">
        <v>53</v>
      </c>
      <c r="G91" s="352">
        <v>213228</v>
      </c>
      <c r="H91" s="27"/>
    </row>
    <row r="92" spans="1:8" s="7" customFormat="1" ht="15" customHeight="1" x14ac:dyDescent="0.25">
      <c r="A92" s="8"/>
      <c r="B92" s="27"/>
      <c r="C92" s="111" t="s">
        <v>376</v>
      </c>
      <c r="D92" s="45" t="s">
        <v>309</v>
      </c>
      <c r="E92" s="348">
        <f>E94+E93</f>
        <v>754680</v>
      </c>
      <c r="F92" s="336" t="s">
        <v>53</v>
      </c>
      <c r="G92" s="451">
        <f>G94+G93</f>
        <v>725808</v>
      </c>
      <c r="H92" s="27"/>
    </row>
    <row r="93" spans="1:8" s="7" customFormat="1" ht="15" customHeight="1" x14ac:dyDescent="0.25">
      <c r="A93" s="8"/>
      <c r="B93" s="27"/>
      <c r="C93" s="217" t="s">
        <v>248</v>
      </c>
      <c r="D93" s="45" t="s">
        <v>309</v>
      </c>
      <c r="E93" s="348">
        <v>118131</v>
      </c>
      <c r="F93" s="336" t="s">
        <v>53</v>
      </c>
      <c r="G93" s="352">
        <v>214287</v>
      </c>
      <c r="H93" s="27"/>
    </row>
    <row r="94" spans="1:8" s="7" customFormat="1" ht="15" customHeight="1" x14ac:dyDescent="0.25">
      <c r="A94" s="8"/>
      <c r="B94" s="27"/>
      <c r="C94" s="449" t="s">
        <v>247</v>
      </c>
      <c r="D94" s="51" t="s">
        <v>309</v>
      </c>
      <c r="E94" s="350">
        <v>636549</v>
      </c>
      <c r="F94" s="439" t="s">
        <v>53</v>
      </c>
      <c r="G94" s="440">
        <v>511521</v>
      </c>
      <c r="H94" s="27"/>
    </row>
    <row r="95" spans="1:8" s="7" customFormat="1" ht="15" customHeight="1" x14ac:dyDescent="0.25">
      <c r="A95" s="2" t="s">
        <v>24</v>
      </c>
      <c r="B95" s="27"/>
      <c r="C95" s="114" t="s">
        <v>365</v>
      </c>
      <c r="D95" s="49"/>
      <c r="E95" s="357"/>
      <c r="F95" s="358"/>
      <c r="G95" s="134"/>
      <c r="H95" s="27"/>
    </row>
    <row r="96" spans="1:8" s="7" customFormat="1" ht="13.8" x14ac:dyDescent="0.25">
      <c r="A96" s="2" t="s">
        <v>25</v>
      </c>
      <c r="B96" s="27"/>
      <c r="C96" s="111" t="s">
        <v>366</v>
      </c>
      <c r="D96" s="45" t="s">
        <v>97</v>
      </c>
      <c r="E96" s="395">
        <f>SUM(E97:E100)</f>
        <v>447.298</v>
      </c>
      <c r="F96" s="360">
        <f>SUM(F97:F100)</f>
        <v>503.09999999999997</v>
      </c>
      <c r="G96" s="122">
        <f>SUM(G97:G100)</f>
        <v>304.7</v>
      </c>
      <c r="H96" s="27"/>
    </row>
    <row r="97" spans="1:8" s="7" customFormat="1" ht="15" customHeight="1" x14ac:dyDescent="0.25">
      <c r="A97" s="2" t="s">
        <v>26</v>
      </c>
      <c r="B97" s="27"/>
      <c r="C97" s="109" t="s">
        <v>367</v>
      </c>
      <c r="D97" s="45" t="s">
        <v>97</v>
      </c>
      <c r="E97" s="361">
        <v>279.11500000000001</v>
      </c>
      <c r="F97" s="360">
        <v>414.55439999999999</v>
      </c>
      <c r="G97" s="122">
        <v>217</v>
      </c>
      <c r="H97" s="27"/>
    </row>
    <row r="98" spans="1:8" s="7" customFormat="1" ht="15" customHeight="1" x14ac:dyDescent="0.25">
      <c r="A98" s="2"/>
      <c r="B98" s="27"/>
      <c r="C98" s="109" t="s">
        <v>368</v>
      </c>
      <c r="D98" s="45" t="s">
        <v>97</v>
      </c>
      <c r="E98" s="361">
        <v>81.408000000000001</v>
      </c>
      <c r="F98" s="360">
        <v>87.036299999999997</v>
      </c>
      <c r="G98" s="122">
        <v>86.3</v>
      </c>
      <c r="H98" s="27"/>
    </row>
    <row r="99" spans="1:8" s="7" customFormat="1" ht="15" customHeight="1" x14ac:dyDescent="0.25">
      <c r="A99" s="2"/>
      <c r="B99" s="27"/>
      <c r="C99" s="109" t="s">
        <v>369</v>
      </c>
      <c r="D99" s="45" t="s">
        <v>97</v>
      </c>
      <c r="E99" s="361">
        <v>1.341</v>
      </c>
      <c r="F99" s="360">
        <v>1.5093000000000001</v>
      </c>
      <c r="G99" s="122">
        <f>304.7-303.3</f>
        <v>1.3999999999999773</v>
      </c>
      <c r="H99" s="27"/>
    </row>
    <row r="100" spans="1:8" s="7" customFormat="1" ht="15" customHeight="1" x14ac:dyDescent="0.25">
      <c r="A100" s="2" t="s">
        <v>27</v>
      </c>
      <c r="B100" s="27"/>
      <c r="C100" s="112" t="s">
        <v>370</v>
      </c>
      <c r="D100" s="51" t="s">
        <v>97</v>
      </c>
      <c r="E100" s="362">
        <v>85.433999999999997</v>
      </c>
      <c r="F100" s="363" t="s">
        <v>53</v>
      </c>
      <c r="G100" s="359" t="s">
        <v>53</v>
      </c>
      <c r="H100" s="27"/>
    </row>
    <row r="101" spans="1:8" s="7" customFormat="1" ht="15" customHeight="1" x14ac:dyDescent="0.25">
      <c r="A101" s="2" t="s">
        <v>28</v>
      </c>
      <c r="B101" s="27"/>
      <c r="C101" s="114" t="s">
        <v>310</v>
      </c>
      <c r="D101" s="49"/>
      <c r="E101" s="71"/>
      <c r="F101" s="72"/>
      <c r="G101" s="135"/>
      <c r="H101" s="27"/>
    </row>
    <row r="102" spans="1:8" s="7" customFormat="1" ht="15" customHeight="1" x14ac:dyDescent="0.25">
      <c r="A102" s="2"/>
      <c r="B102" s="27"/>
      <c r="C102" s="111" t="s">
        <v>341</v>
      </c>
      <c r="D102" s="45" t="s">
        <v>229</v>
      </c>
      <c r="E102" s="243">
        <v>12</v>
      </c>
      <c r="F102" s="244">
        <v>15</v>
      </c>
      <c r="G102" s="245">
        <v>16</v>
      </c>
      <c r="H102" s="27"/>
    </row>
    <row r="103" spans="1:8" s="7" customFormat="1" ht="15" customHeight="1" x14ac:dyDescent="0.25">
      <c r="A103" s="2"/>
      <c r="B103" s="27"/>
      <c r="C103" s="109" t="s">
        <v>396</v>
      </c>
      <c r="D103" s="45" t="s">
        <v>229</v>
      </c>
      <c r="E103" s="243">
        <v>0</v>
      </c>
      <c r="F103" s="244">
        <v>1</v>
      </c>
      <c r="G103" s="245">
        <v>0</v>
      </c>
      <c r="H103" s="27"/>
    </row>
    <row r="104" spans="1:8" s="7" customFormat="1" ht="15" customHeight="1" x14ac:dyDescent="0.25">
      <c r="A104" s="2"/>
      <c r="B104" s="27"/>
      <c r="C104" s="109" t="s">
        <v>397</v>
      </c>
      <c r="D104" s="45" t="s">
        <v>229</v>
      </c>
      <c r="E104" s="243">
        <v>0</v>
      </c>
      <c r="F104" s="244">
        <v>0</v>
      </c>
      <c r="G104" s="245">
        <v>0</v>
      </c>
      <c r="H104" s="27"/>
    </row>
    <row r="105" spans="1:8" s="7" customFormat="1" ht="15" customHeight="1" x14ac:dyDescent="0.25">
      <c r="A105" s="2"/>
      <c r="B105" s="27"/>
      <c r="C105" s="111" t="s">
        <v>343</v>
      </c>
      <c r="D105" s="45" t="s">
        <v>229</v>
      </c>
      <c r="E105" s="243">
        <v>12</v>
      </c>
      <c r="F105" s="244">
        <v>15</v>
      </c>
      <c r="G105" s="245">
        <v>16</v>
      </c>
      <c r="H105" s="27"/>
    </row>
    <row r="106" spans="1:8" s="7" customFormat="1" ht="15" customHeight="1" x14ac:dyDescent="0.25">
      <c r="A106" s="2"/>
      <c r="B106" s="27"/>
      <c r="C106" s="109" t="s">
        <v>342</v>
      </c>
      <c r="D106" s="45" t="s">
        <v>229</v>
      </c>
      <c r="E106" s="243">
        <v>0</v>
      </c>
      <c r="F106" s="244">
        <v>1</v>
      </c>
      <c r="G106" s="245">
        <v>0</v>
      </c>
      <c r="H106" s="27"/>
    </row>
    <row r="107" spans="1:8" s="7" customFormat="1" ht="15" customHeight="1" x14ac:dyDescent="0.25">
      <c r="A107" s="2"/>
      <c r="B107" s="27"/>
      <c r="C107" s="109" t="s">
        <v>344</v>
      </c>
      <c r="D107" s="45" t="s">
        <v>229</v>
      </c>
      <c r="E107" s="243">
        <v>1</v>
      </c>
      <c r="F107" s="244">
        <v>3</v>
      </c>
      <c r="G107" s="245">
        <v>1</v>
      </c>
      <c r="H107" s="27"/>
    </row>
    <row r="108" spans="1:8" s="7" customFormat="1" ht="15" customHeight="1" x14ac:dyDescent="0.25">
      <c r="A108" s="2"/>
      <c r="B108" s="27"/>
      <c r="C108" s="109" t="s">
        <v>345</v>
      </c>
      <c r="D108" s="45" t="s">
        <v>229</v>
      </c>
      <c r="E108" s="243">
        <v>11</v>
      </c>
      <c r="F108" s="244">
        <v>11</v>
      </c>
      <c r="G108" s="245">
        <v>15</v>
      </c>
      <c r="H108" s="27"/>
    </row>
    <row r="109" spans="1:8" s="7" customFormat="1" ht="15" customHeight="1" x14ac:dyDescent="0.25">
      <c r="A109" s="2"/>
      <c r="B109" s="27"/>
      <c r="C109" s="111" t="s">
        <v>346</v>
      </c>
      <c r="D109" s="45" t="s">
        <v>229</v>
      </c>
      <c r="E109" s="243">
        <v>0</v>
      </c>
      <c r="F109" s="244">
        <v>0</v>
      </c>
      <c r="G109" s="245">
        <v>0</v>
      </c>
      <c r="H109" s="27"/>
    </row>
    <row r="110" spans="1:8" s="7" customFormat="1" ht="15" customHeight="1" x14ac:dyDescent="0.25">
      <c r="A110" s="2"/>
      <c r="B110" s="27"/>
      <c r="C110" s="109" t="s">
        <v>342</v>
      </c>
      <c r="D110" s="45" t="s">
        <v>229</v>
      </c>
      <c r="E110" s="243">
        <v>0</v>
      </c>
      <c r="F110" s="244">
        <v>0</v>
      </c>
      <c r="G110" s="245">
        <v>0</v>
      </c>
      <c r="H110" s="27"/>
    </row>
    <row r="111" spans="1:8" s="7" customFormat="1" ht="15" customHeight="1" x14ac:dyDescent="0.25">
      <c r="A111" s="2"/>
      <c r="B111" s="27"/>
      <c r="C111" s="109" t="s">
        <v>344</v>
      </c>
      <c r="D111" s="45" t="s">
        <v>229</v>
      </c>
      <c r="E111" s="243">
        <v>0</v>
      </c>
      <c r="F111" s="244">
        <v>0</v>
      </c>
      <c r="G111" s="245">
        <v>0</v>
      </c>
      <c r="H111" s="27"/>
    </row>
    <row r="112" spans="1:8" s="7" customFormat="1" ht="15" customHeight="1" x14ac:dyDescent="0.25">
      <c r="A112" s="2"/>
      <c r="B112" s="27"/>
      <c r="C112" s="109" t="s">
        <v>345</v>
      </c>
      <c r="D112" s="45" t="s">
        <v>229</v>
      </c>
      <c r="E112" s="243">
        <v>0</v>
      </c>
      <c r="F112" s="244">
        <v>0</v>
      </c>
      <c r="G112" s="245">
        <v>0</v>
      </c>
      <c r="H112" s="27"/>
    </row>
    <row r="113" spans="1:8" s="7" customFormat="1" ht="15" customHeight="1" x14ac:dyDescent="0.25">
      <c r="A113" s="2"/>
      <c r="B113" s="27"/>
      <c r="C113" s="111" t="s">
        <v>349</v>
      </c>
      <c r="D113" s="45" t="s">
        <v>347</v>
      </c>
      <c r="E113" s="243">
        <v>0</v>
      </c>
      <c r="F113" s="244">
        <v>0</v>
      </c>
      <c r="G113" s="245">
        <v>0</v>
      </c>
      <c r="H113" s="27"/>
    </row>
    <row r="114" spans="1:8" s="7" customFormat="1" ht="15" customHeight="1" x14ac:dyDescent="0.25">
      <c r="A114" s="2"/>
      <c r="B114" s="27"/>
      <c r="C114" s="111" t="s">
        <v>350</v>
      </c>
      <c r="D114" s="45" t="s">
        <v>348</v>
      </c>
      <c r="E114" s="243">
        <v>8</v>
      </c>
      <c r="F114" s="244">
        <v>9</v>
      </c>
      <c r="G114" s="245">
        <v>24</v>
      </c>
      <c r="H114" s="27"/>
    </row>
    <row r="115" spans="1:8" s="7" customFormat="1" ht="13.8" x14ac:dyDescent="0.25">
      <c r="A115" s="2"/>
      <c r="B115" s="27"/>
      <c r="C115" s="111" t="s">
        <v>351</v>
      </c>
      <c r="D115" s="45" t="s">
        <v>229</v>
      </c>
      <c r="E115" s="243">
        <v>12</v>
      </c>
      <c r="F115" s="244">
        <v>14</v>
      </c>
      <c r="G115" s="245">
        <v>16</v>
      </c>
      <c r="H115" s="27"/>
    </row>
    <row r="116" spans="1:8" s="7" customFormat="1" ht="26.4" x14ac:dyDescent="0.25">
      <c r="A116" s="2"/>
      <c r="B116" s="27"/>
      <c r="C116" s="111" t="s">
        <v>352</v>
      </c>
      <c r="D116" s="45" t="s">
        <v>229</v>
      </c>
      <c r="E116" s="243">
        <v>0</v>
      </c>
      <c r="F116" s="244">
        <v>0</v>
      </c>
      <c r="G116" s="245">
        <v>0</v>
      </c>
      <c r="H116" s="27"/>
    </row>
    <row r="117" spans="1:8" s="7" customFormat="1" ht="26.4" x14ac:dyDescent="0.25">
      <c r="A117" s="2"/>
      <c r="B117" s="27"/>
      <c r="C117" s="111" t="s">
        <v>353</v>
      </c>
      <c r="D117" s="45" t="s">
        <v>229</v>
      </c>
      <c r="E117" s="243">
        <v>37</v>
      </c>
      <c r="F117" s="244">
        <v>57</v>
      </c>
      <c r="G117" s="245">
        <v>49</v>
      </c>
      <c r="H117" s="27"/>
    </row>
    <row r="118" spans="1:8" s="7" customFormat="1" ht="26.4" x14ac:dyDescent="0.25">
      <c r="A118" s="2"/>
      <c r="B118" s="27"/>
      <c r="C118" s="111" t="s">
        <v>354</v>
      </c>
      <c r="D118" s="45" t="s">
        <v>364</v>
      </c>
      <c r="E118" s="243">
        <v>49</v>
      </c>
      <c r="F118" s="244">
        <v>72</v>
      </c>
      <c r="G118" s="245">
        <v>65</v>
      </c>
      <c r="H118" s="27"/>
    </row>
    <row r="119" spans="1:8" s="7" customFormat="1" ht="15" customHeight="1" x14ac:dyDescent="0.25">
      <c r="A119" s="2"/>
      <c r="B119" s="27"/>
      <c r="C119" s="111" t="s">
        <v>355</v>
      </c>
      <c r="D119" s="45" t="s">
        <v>363</v>
      </c>
      <c r="E119" s="238">
        <v>0</v>
      </c>
      <c r="F119" s="237">
        <v>2.15</v>
      </c>
      <c r="G119" s="239">
        <v>0</v>
      </c>
      <c r="H119" s="27"/>
    </row>
    <row r="120" spans="1:8" s="7" customFormat="1" ht="15" customHeight="1" x14ac:dyDescent="0.25">
      <c r="A120" s="2"/>
      <c r="B120" s="27"/>
      <c r="C120" s="111" t="s">
        <v>356</v>
      </c>
      <c r="D120" s="45" t="s">
        <v>363</v>
      </c>
      <c r="E120" s="238">
        <v>1.27</v>
      </c>
      <c r="F120" s="237">
        <v>1.55</v>
      </c>
      <c r="G120" s="239">
        <v>1.3</v>
      </c>
      <c r="H120" s="27"/>
    </row>
    <row r="121" spans="1:8" s="7" customFormat="1" ht="15" customHeight="1" x14ac:dyDescent="0.25">
      <c r="A121" s="2"/>
      <c r="B121" s="27"/>
      <c r="C121" s="111" t="s">
        <v>357</v>
      </c>
      <c r="D121" s="45" t="s">
        <v>363</v>
      </c>
      <c r="E121" s="238">
        <v>0.33</v>
      </c>
      <c r="F121" s="237">
        <v>0.32</v>
      </c>
      <c r="G121" s="239">
        <v>0.32</v>
      </c>
      <c r="H121" s="27"/>
    </row>
    <row r="122" spans="1:8" s="7" customFormat="1" ht="14.55" customHeight="1" x14ac:dyDescent="0.25">
      <c r="A122" s="2"/>
      <c r="B122" s="27"/>
      <c r="C122" s="111" t="s">
        <v>358</v>
      </c>
      <c r="D122" s="45" t="s">
        <v>363</v>
      </c>
      <c r="E122" s="238">
        <v>1.27</v>
      </c>
      <c r="F122" s="237">
        <v>1.55</v>
      </c>
      <c r="G122" s="239">
        <v>1.3</v>
      </c>
      <c r="H122" s="27"/>
    </row>
    <row r="123" spans="1:8" s="7" customFormat="1" ht="15" customHeight="1" x14ac:dyDescent="0.25">
      <c r="A123" s="3"/>
      <c r="B123" s="27"/>
      <c r="C123" s="111" t="s">
        <v>359</v>
      </c>
      <c r="D123" s="45" t="s">
        <v>363</v>
      </c>
      <c r="E123" s="238">
        <v>0.31</v>
      </c>
      <c r="F123" s="237">
        <v>0.32</v>
      </c>
      <c r="G123" s="239">
        <v>0.32</v>
      </c>
      <c r="H123" s="27"/>
    </row>
    <row r="124" spans="1:8" s="7" customFormat="1" ht="15" customHeight="1" x14ac:dyDescent="0.25">
      <c r="A124" s="3"/>
      <c r="B124" s="27"/>
      <c r="C124" s="111" t="s">
        <v>360</v>
      </c>
      <c r="D124" s="45" t="s">
        <v>363</v>
      </c>
      <c r="E124" s="238">
        <v>35.79</v>
      </c>
      <c r="F124" s="237">
        <v>26.67</v>
      </c>
      <c r="G124" s="239">
        <v>28.06</v>
      </c>
      <c r="H124" s="27"/>
    </row>
    <row r="125" spans="1:8" ht="13.8" x14ac:dyDescent="0.25">
      <c r="C125" s="136" t="s">
        <v>361</v>
      </c>
      <c r="D125" s="45" t="s">
        <v>229</v>
      </c>
      <c r="E125" s="240">
        <v>8</v>
      </c>
      <c r="F125" s="235">
        <v>4</v>
      </c>
      <c r="G125" s="234">
        <v>7</v>
      </c>
    </row>
    <row r="126" spans="1:8" ht="15" customHeight="1" x14ac:dyDescent="0.25">
      <c r="C126" s="137" t="s">
        <v>362</v>
      </c>
      <c r="D126" s="51" t="s">
        <v>253</v>
      </c>
      <c r="E126" s="241">
        <v>0</v>
      </c>
      <c r="F126" s="242">
        <v>2</v>
      </c>
      <c r="G126" s="236">
        <v>1</v>
      </c>
    </row>
    <row r="127" spans="1:8" ht="15" customHeight="1" x14ac:dyDescent="0.25">
      <c r="C127" s="441" t="s">
        <v>299</v>
      </c>
      <c r="D127" s="445"/>
      <c r="E127" s="443"/>
      <c r="F127" s="74"/>
      <c r="G127" s="118"/>
    </row>
    <row r="128" spans="1:8" s="12" customFormat="1" ht="15" customHeight="1" x14ac:dyDescent="0.25">
      <c r="C128" s="430" t="s">
        <v>300</v>
      </c>
      <c r="D128" s="446" t="s">
        <v>301</v>
      </c>
      <c r="E128" s="444">
        <v>132</v>
      </c>
      <c r="F128" s="410">
        <v>132</v>
      </c>
      <c r="G128" s="411">
        <v>148</v>
      </c>
    </row>
    <row r="129" spans="3:7" s="12" customFormat="1" ht="15" customHeight="1" x14ac:dyDescent="0.25">
      <c r="C129" s="430" t="s">
        <v>302</v>
      </c>
      <c r="D129" s="447" t="s">
        <v>97</v>
      </c>
      <c r="E129" s="444">
        <f>SUM(E130:E131)</f>
        <v>1501.5</v>
      </c>
      <c r="F129" s="410">
        <f>SUM(F130:F131)</f>
        <v>1127</v>
      </c>
      <c r="G129" s="411">
        <f>SUM(G130:G131)</f>
        <v>1812</v>
      </c>
    </row>
    <row r="130" spans="3:7" s="12" customFormat="1" ht="15" customHeight="1" x14ac:dyDescent="0.25">
      <c r="C130" s="430" t="s">
        <v>303</v>
      </c>
      <c r="D130" s="447" t="s">
        <v>97</v>
      </c>
      <c r="E130" s="444">
        <v>1375</v>
      </c>
      <c r="F130" s="410">
        <v>604</v>
      </c>
      <c r="G130" s="411">
        <v>596</v>
      </c>
    </row>
    <row r="131" spans="3:7" s="12" customFormat="1" ht="26.4" x14ac:dyDescent="0.25">
      <c r="C131" s="442" t="s">
        <v>304</v>
      </c>
      <c r="D131" s="448" t="s">
        <v>97</v>
      </c>
      <c r="E131" s="444">
        <v>126.5</v>
      </c>
      <c r="F131" s="410">
        <v>523</v>
      </c>
      <c r="G131" s="411">
        <v>1216</v>
      </c>
    </row>
    <row r="132" spans="3:7" s="12" customFormat="1" ht="13.8" x14ac:dyDescent="0.25">
      <c r="C132" s="178" t="s">
        <v>305</v>
      </c>
      <c r="D132" s="80"/>
      <c r="E132" s="81"/>
      <c r="F132" s="86"/>
      <c r="G132" s="138"/>
    </row>
    <row r="133" spans="3:7" s="12" customFormat="1" ht="13.8" x14ac:dyDescent="0.25">
      <c r="C133" s="139" t="s">
        <v>306</v>
      </c>
      <c r="D133" s="94" t="s">
        <v>308</v>
      </c>
      <c r="E133" s="70">
        <v>11</v>
      </c>
      <c r="F133" s="70">
        <v>63</v>
      </c>
      <c r="G133" s="122">
        <v>40</v>
      </c>
    </row>
    <row r="134" spans="3:7" s="12" customFormat="1" ht="13.8" x14ac:dyDescent="0.25">
      <c r="C134" s="375" t="s">
        <v>307</v>
      </c>
      <c r="D134" s="94" t="s">
        <v>37</v>
      </c>
      <c r="E134" s="376">
        <v>0.19</v>
      </c>
      <c r="F134" s="377" t="s">
        <v>53</v>
      </c>
      <c r="G134" s="378" t="s">
        <v>53</v>
      </c>
    </row>
    <row r="135" spans="3:7" s="12" customFormat="1" ht="13.8" x14ac:dyDescent="0.25">
      <c r="C135" s="178" t="s">
        <v>195</v>
      </c>
      <c r="D135" s="80"/>
      <c r="E135" s="81"/>
      <c r="F135" s="86"/>
      <c r="G135" s="138"/>
    </row>
    <row r="136" spans="3:7" s="12" customFormat="1" ht="13.8" x14ac:dyDescent="0.25">
      <c r="C136" s="428" t="s">
        <v>190</v>
      </c>
      <c r="D136" s="45" t="s">
        <v>192</v>
      </c>
      <c r="E136" s="273" t="s">
        <v>193</v>
      </c>
      <c r="F136" s="273" t="s">
        <v>193</v>
      </c>
      <c r="G136" s="274" t="s">
        <v>193</v>
      </c>
    </row>
    <row r="137" spans="3:7" s="12" customFormat="1" ht="13.8" x14ac:dyDescent="0.25">
      <c r="C137" s="428" t="s">
        <v>191</v>
      </c>
      <c r="D137" s="45" t="s">
        <v>192</v>
      </c>
      <c r="E137" s="273" t="s">
        <v>193</v>
      </c>
      <c r="F137" s="273" t="s">
        <v>193</v>
      </c>
      <c r="G137" s="274" t="s">
        <v>193</v>
      </c>
    </row>
    <row r="138" spans="3:7" s="12" customFormat="1" ht="13.8" x14ac:dyDescent="0.25">
      <c r="C138" s="139" t="s">
        <v>42</v>
      </c>
      <c r="D138" s="45" t="s">
        <v>192</v>
      </c>
      <c r="E138" s="273" t="s">
        <v>193</v>
      </c>
      <c r="F138" s="273" t="s">
        <v>193</v>
      </c>
      <c r="G138" s="274" t="s">
        <v>194</v>
      </c>
    </row>
    <row r="139" spans="3:7" s="12" customFormat="1" ht="14.4" thickBot="1" x14ac:dyDescent="0.3">
      <c r="C139" s="140" t="s">
        <v>43</v>
      </c>
      <c r="D139" s="128" t="s">
        <v>192</v>
      </c>
      <c r="E139" s="275" t="s">
        <v>193</v>
      </c>
      <c r="F139" s="275" t="s">
        <v>193</v>
      </c>
      <c r="G139" s="276" t="s">
        <v>194</v>
      </c>
    </row>
    <row r="140" spans="3:7" s="12" customFormat="1" ht="15" customHeight="1" x14ac:dyDescent="0.25">
      <c r="C140" s="56"/>
      <c r="D140" s="57"/>
      <c r="E140" s="37"/>
      <c r="F140" s="37"/>
      <c r="G140" s="37"/>
    </row>
    <row r="141" spans="3:7" s="12" customFormat="1" ht="30.6" customHeight="1" x14ac:dyDescent="0.25">
      <c r="C141" s="460" t="s">
        <v>189</v>
      </c>
      <c r="D141" s="460"/>
      <c r="E141" s="460"/>
      <c r="F141" s="460"/>
      <c r="G141" s="460"/>
    </row>
    <row r="142" spans="3:7" s="12" customFormat="1" ht="15" hidden="1" customHeight="1" x14ac:dyDescent="0.25">
      <c r="C142" s="56"/>
      <c r="D142" s="57"/>
      <c r="E142" s="37"/>
      <c r="F142" s="37"/>
      <c r="G142" s="37"/>
    </row>
    <row r="143" spans="3:7" s="12" customFormat="1" ht="15" hidden="1" customHeight="1" x14ac:dyDescent="0.25"/>
    <row r="144" spans="3:7" s="12" customFormat="1" ht="15" hidden="1" customHeight="1" x14ac:dyDescent="0.25"/>
    <row r="145" spans="3:7" ht="15" hidden="1" customHeight="1" x14ac:dyDescent="0.25">
      <c r="C145" s="12"/>
      <c r="D145" s="12"/>
      <c r="E145" s="12"/>
      <c r="F145" s="12"/>
      <c r="G145" s="12"/>
    </row>
    <row r="146" spans="3:7" ht="15" hidden="1" customHeight="1" x14ac:dyDescent="0.25">
      <c r="C146" s="12"/>
      <c r="D146" s="12"/>
      <c r="E146" s="12"/>
      <c r="F146" s="12"/>
      <c r="G146" s="12"/>
    </row>
    <row r="147" spans="3:7" ht="15" hidden="1" customHeight="1" x14ac:dyDescent="0.25"/>
    <row r="148" spans="3:7" ht="15" hidden="1" customHeight="1" x14ac:dyDescent="0.25"/>
    <row r="149" spans="3:7" ht="15" hidden="1" customHeight="1" x14ac:dyDescent="0.25"/>
    <row r="150" spans="3:7" ht="15" hidden="1" customHeight="1" x14ac:dyDescent="0.25"/>
    <row r="151" spans="3:7" ht="15" hidden="1" customHeight="1" x14ac:dyDescent="0.25"/>
    <row r="152" spans="3:7" ht="15" hidden="1" customHeight="1" x14ac:dyDescent="0.25"/>
    <row r="153" spans="3:7" ht="15" hidden="1" customHeight="1" x14ac:dyDescent="0.25"/>
    <row r="154" spans="3:7" ht="15" hidden="1" customHeight="1" x14ac:dyDescent="0.25"/>
    <row r="155" spans="3:7" ht="15" hidden="1" customHeight="1" x14ac:dyDescent="0.25"/>
    <row r="156" spans="3:7" ht="15" hidden="1" customHeight="1" x14ac:dyDescent="0.25"/>
    <row r="157" spans="3:7" ht="15" hidden="1" customHeight="1" x14ac:dyDescent="0.25"/>
    <row r="158" spans="3:7" ht="15" hidden="1" customHeight="1" x14ac:dyDescent="0.25"/>
    <row r="159" spans="3:7" ht="15" hidden="1" customHeight="1" x14ac:dyDescent="0.25"/>
    <row r="160" spans="3:7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0" hidden="1" customHeight="1" x14ac:dyDescent="0.25"/>
    <row r="178" ht="0" hidden="1" customHeight="1" x14ac:dyDescent="0.25"/>
    <row r="179" ht="0" hidden="1" customHeight="1" x14ac:dyDescent="0.25"/>
    <row r="180" ht="0" hidden="1" customHeight="1" x14ac:dyDescent="0.25"/>
  </sheetData>
  <mergeCells count="1">
    <mergeCell ref="C141:G141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  <rowBreaks count="2" manualBreakCount="2">
    <brk id="49" min="2" max="6" man="1"/>
    <brk id="94" min="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H91"/>
  <sheetViews>
    <sheetView view="pageBreakPreview" topLeftCell="B15" zoomScale="70" zoomScaleNormal="85" zoomScaleSheetLayoutView="70" zoomScalePageLayoutView="40" workbookViewId="0">
      <selection activeCell="B1" sqref="B1"/>
    </sheetView>
  </sheetViews>
  <sheetFormatPr defaultColWidth="0" defaultRowHeight="15" customHeight="1" zeroHeight="1" x14ac:dyDescent="0.25"/>
  <cols>
    <col min="1" max="1" width="13.19921875" style="4" hidden="1" customWidth="1"/>
    <col min="2" max="2" width="8.796875" style="12" customWidth="1"/>
    <col min="3" max="3" width="65.59765625" style="4" customWidth="1"/>
    <col min="4" max="4" width="15.796875" style="54" customWidth="1"/>
    <col min="5" max="7" width="15.796875" style="4" customWidth="1"/>
    <col min="8" max="8" width="9.796875" style="12" customWidth="1"/>
    <col min="9" max="16384" width="11.296875" style="4" hidden="1"/>
  </cols>
  <sheetData>
    <row r="1" spans="1:8" s="12" customFormat="1" ht="15" customHeight="1" x14ac:dyDescent="0.25"/>
    <row r="2" spans="1:8" s="12" customFormat="1" ht="15" customHeight="1" x14ac:dyDescent="0.25"/>
    <row r="3" spans="1:8" s="27" customFormat="1" ht="15" customHeight="1" thickBot="1" x14ac:dyDescent="0.3">
      <c r="A3" s="34"/>
      <c r="C3" s="33"/>
      <c r="D3" s="33"/>
      <c r="E3" s="33"/>
      <c r="F3" s="35"/>
      <c r="G3" s="35"/>
      <c r="H3" s="35"/>
    </row>
    <row r="4" spans="1:8" s="7" customFormat="1" ht="30" customHeight="1" x14ac:dyDescent="0.25">
      <c r="A4" s="3" t="s">
        <v>4</v>
      </c>
      <c r="B4" s="27"/>
      <c r="C4" s="102" t="s">
        <v>70</v>
      </c>
      <c r="D4" s="142" t="s">
        <v>74</v>
      </c>
      <c r="E4" s="103">
        <v>2020</v>
      </c>
      <c r="F4" s="104">
        <v>2019</v>
      </c>
      <c r="G4" s="105">
        <v>2018</v>
      </c>
      <c r="H4" s="27"/>
    </row>
    <row r="5" spans="1:8" s="7" customFormat="1" ht="15" customHeight="1" x14ac:dyDescent="0.25">
      <c r="A5" s="1" t="s">
        <v>5</v>
      </c>
      <c r="B5" s="27"/>
      <c r="C5" s="182" t="s">
        <v>227</v>
      </c>
      <c r="D5" s="85"/>
      <c r="E5" s="183"/>
      <c r="F5" s="184"/>
      <c r="G5" s="185"/>
      <c r="H5" s="27"/>
    </row>
    <row r="6" spans="1:8" s="7" customFormat="1" ht="15" customHeight="1" x14ac:dyDescent="0.25">
      <c r="A6" s="1" t="s">
        <v>2</v>
      </c>
      <c r="B6" s="27"/>
      <c r="C6" s="108" t="s">
        <v>228</v>
      </c>
      <c r="D6" s="45" t="s">
        <v>229</v>
      </c>
      <c r="E6" s="77">
        <v>12</v>
      </c>
      <c r="F6" s="260">
        <f>SUM(F7:F9)</f>
        <v>12</v>
      </c>
      <c r="G6" s="259">
        <f>SUM(G7:G9)</f>
        <v>12</v>
      </c>
      <c r="H6" s="31"/>
    </row>
    <row r="7" spans="1:8" s="7" customFormat="1" ht="15" customHeight="1" x14ac:dyDescent="0.25">
      <c r="A7" s="1" t="s">
        <v>3</v>
      </c>
      <c r="B7" s="27"/>
      <c r="C7" s="109" t="s">
        <v>230</v>
      </c>
      <c r="D7" s="45" t="s">
        <v>229</v>
      </c>
      <c r="E7" s="77">
        <v>4</v>
      </c>
      <c r="F7" s="260">
        <v>4</v>
      </c>
      <c r="G7" s="259">
        <v>4</v>
      </c>
      <c r="H7" s="31"/>
    </row>
    <row r="8" spans="1:8" s="7" customFormat="1" ht="15" customHeight="1" x14ac:dyDescent="0.25">
      <c r="A8" s="1" t="s">
        <v>6</v>
      </c>
      <c r="B8" s="27"/>
      <c r="C8" s="109" t="s">
        <v>231</v>
      </c>
      <c r="D8" s="45" t="s">
        <v>229</v>
      </c>
      <c r="E8" s="77">
        <v>5</v>
      </c>
      <c r="F8" s="260">
        <v>5</v>
      </c>
      <c r="G8" s="259">
        <v>5</v>
      </c>
      <c r="H8" s="30"/>
    </row>
    <row r="9" spans="1:8" s="7" customFormat="1" ht="15" customHeight="1" x14ac:dyDescent="0.25">
      <c r="A9" s="1" t="s">
        <v>7</v>
      </c>
      <c r="B9" s="27"/>
      <c r="C9" s="109" t="s">
        <v>232</v>
      </c>
      <c r="D9" s="45" t="s">
        <v>229</v>
      </c>
      <c r="E9" s="77">
        <v>3</v>
      </c>
      <c r="F9" s="260">
        <v>3</v>
      </c>
      <c r="G9" s="259">
        <v>3</v>
      </c>
      <c r="H9" s="31"/>
    </row>
    <row r="10" spans="1:8" s="7" customFormat="1" ht="15" customHeight="1" x14ac:dyDescent="0.25">
      <c r="A10" s="1"/>
      <c r="B10" s="27"/>
      <c r="C10" s="111" t="s">
        <v>233</v>
      </c>
      <c r="D10" s="45"/>
      <c r="E10" s="77"/>
      <c r="F10" s="260"/>
      <c r="G10" s="259"/>
      <c r="H10" s="31"/>
    </row>
    <row r="11" spans="1:8" s="7" customFormat="1" ht="15" customHeight="1" x14ac:dyDescent="0.25">
      <c r="A11" s="1" t="s">
        <v>8</v>
      </c>
      <c r="B11" s="27"/>
      <c r="C11" s="109" t="s">
        <v>234</v>
      </c>
      <c r="D11" s="45" t="s">
        <v>229</v>
      </c>
      <c r="E11" s="77">
        <v>11</v>
      </c>
      <c r="F11" s="260">
        <v>11</v>
      </c>
      <c r="G11" s="400">
        <v>11</v>
      </c>
      <c r="H11" s="31"/>
    </row>
    <row r="12" spans="1:8" s="7" customFormat="1" ht="15" customHeight="1" x14ac:dyDescent="0.25">
      <c r="A12" s="1" t="s">
        <v>9</v>
      </c>
      <c r="B12" s="27"/>
      <c r="C12" s="112" t="s">
        <v>235</v>
      </c>
      <c r="D12" s="51" t="s">
        <v>229</v>
      </c>
      <c r="E12" s="79">
        <v>1</v>
      </c>
      <c r="F12" s="401">
        <v>1</v>
      </c>
      <c r="G12" s="402">
        <v>1</v>
      </c>
      <c r="H12" s="31"/>
    </row>
    <row r="13" spans="1:8" s="7" customFormat="1" ht="15" customHeight="1" x14ac:dyDescent="0.25">
      <c r="A13" s="4" t="s">
        <v>13</v>
      </c>
      <c r="B13" s="27"/>
      <c r="C13" s="114" t="s">
        <v>236</v>
      </c>
      <c r="D13" s="49"/>
      <c r="E13" s="66"/>
      <c r="F13" s="67"/>
      <c r="G13" s="115"/>
      <c r="H13" s="29"/>
    </row>
    <row r="14" spans="1:8" s="7" customFormat="1" ht="15" customHeight="1" x14ac:dyDescent="0.25">
      <c r="A14" s="4" t="s">
        <v>14</v>
      </c>
      <c r="B14" s="27"/>
      <c r="C14" s="111" t="s">
        <v>237</v>
      </c>
      <c r="D14" s="45" t="s">
        <v>229</v>
      </c>
      <c r="E14" s="325">
        <v>0</v>
      </c>
      <c r="F14" s="260">
        <v>0</v>
      </c>
      <c r="G14" s="259">
        <v>0</v>
      </c>
      <c r="H14" s="29"/>
    </row>
    <row r="15" spans="1:8" s="7" customFormat="1" ht="15" customHeight="1" x14ac:dyDescent="0.25">
      <c r="A15" s="4" t="s">
        <v>15</v>
      </c>
      <c r="B15" s="27"/>
      <c r="C15" s="111" t="s">
        <v>238</v>
      </c>
      <c r="D15" s="45" t="s">
        <v>229</v>
      </c>
      <c r="E15" s="325">
        <v>2</v>
      </c>
      <c r="F15" s="261">
        <v>4</v>
      </c>
      <c r="G15" s="262">
        <v>4</v>
      </c>
      <c r="H15" s="43"/>
    </row>
    <row r="16" spans="1:8" s="7" customFormat="1" ht="15" customHeight="1" x14ac:dyDescent="0.25">
      <c r="A16" s="4" t="s">
        <v>16</v>
      </c>
      <c r="B16" s="27"/>
      <c r="C16" s="117" t="s">
        <v>239</v>
      </c>
      <c r="D16" s="51" t="s">
        <v>229</v>
      </c>
      <c r="E16" s="326">
        <v>10</v>
      </c>
      <c r="F16" s="263">
        <v>8</v>
      </c>
      <c r="G16" s="264">
        <v>8</v>
      </c>
      <c r="H16" s="38"/>
    </row>
    <row r="17" spans="1:8" s="7" customFormat="1" ht="15" customHeight="1" x14ac:dyDescent="0.25">
      <c r="A17" s="2" t="s">
        <v>21</v>
      </c>
      <c r="B17" s="27"/>
      <c r="C17" s="114" t="s">
        <v>240</v>
      </c>
      <c r="D17" s="49"/>
      <c r="E17" s="66"/>
      <c r="F17" s="74"/>
      <c r="G17" s="118"/>
      <c r="H17" s="36"/>
    </row>
    <row r="18" spans="1:8" s="27" customFormat="1" ht="15" customHeight="1" x14ac:dyDescent="0.25">
      <c r="A18" s="25" t="s">
        <v>26</v>
      </c>
      <c r="C18" s="111" t="s">
        <v>241</v>
      </c>
      <c r="D18" s="45" t="s">
        <v>229</v>
      </c>
      <c r="E18" s="77">
        <v>3</v>
      </c>
      <c r="F18" s="63">
        <v>4</v>
      </c>
      <c r="G18" s="259">
        <v>4</v>
      </c>
      <c r="H18" s="40"/>
    </row>
    <row r="19" spans="1:8" s="27" customFormat="1" ht="15" customHeight="1" x14ac:dyDescent="0.25">
      <c r="A19" s="25" t="s">
        <v>27</v>
      </c>
      <c r="C19" s="109" t="s">
        <v>230</v>
      </c>
      <c r="D19" s="45" t="s">
        <v>229</v>
      </c>
      <c r="E19" s="77">
        <v>3</v>
      </c>
      <c r="F19" s="63">
        <v>4</v>
      </c>
      <c r="G19" s="259">
        <v>4</v>
      </c>
      <c r="H19" s="41"/>
    </row>
    <row r="20" spans="1:8" s="27" customFormat="1" ht="15" customHeight="1" x14ac:dyDescent="0.25">
      <c r="A20" s="25"/>
      <c r="C20" s="111" t="s">
        <v>242</v>
      </c>
      <c r="D20" s="45" t="s">
        <v>229</v>
      </c>
      <c r="E20" s="77">
        <v>7</v>
      </c>
      <c r="F20" s="63">
        <v>7</v>
      </c>
      <c r="G20" s="259">
        <v>7</v>
      </c>
      <c r="H20" s="41"/>
    </row>
    <row r="21" spans="1:8" s="27" customFormat="1" ht="15" customHeight="1" x14ac:dyDescent="0.25">
      <c r="A21" s="25"/>
      <c r="C21" s="109" t="s">
        <v>230</v>
      </c>
      <c r="D21" s="45" t="s">
        <v>229</v>
      </c>
      <c r="E21" s="77">
        <v>1</v>
      </c>
      <c r="F21" s="63">
        <v>1</v>
      </c>
      <c r="G21" s="259">
        <v>1</v>
      </c>
      <c r="H21" s="41"/>
    </row>
    <row r="22" spans="1:8" s="27" customFormat="1" ht="15" customHeight="1" x14ac:dyDescent="0.25">
      <c r="A22" s="25"/>
      <c r="C22" s="111" t="s">
        <v>243</v>
      </c>
      <c r="D22" s="45" t="s">
        <v>229</v>
      </c>
      <c r="E22" s="77">
        <v>3</v>
      </c>
      <c r="F22" s="63">
        <v>4</v>
      </c>
      <c r="G22" s="259">
        <v>4</v>
      </c>
      <c r="H22" s="41"/>
    </row>
    <row r="23" spans="1:8" s="27" customFormat="1" ht="15" customHeight="1" x14ac:dyDescent="0.25">
      <c r="A23" s="25"/>
      <c r="C23" s="109" t="s">
        <v>230</v>
      </c>
      <c r="D23" s="45" t="s">
        <v>229</v>
      </c>
      <c r="E23" s="77">
        <v>2</v>
      </c>
      <c r="F23" s="63">
        <v>3</v>
      </c>
      <c r="G23" s="259">
        <v>3</v>
      </c>
      <c r="H23" s="41"/>
    </row>
    <row r="24" spans="1:8" s="27" customFormat="1" ht="15" customHeight="1" x14ac:dyDescent="0.25">
      <c r="A24" s="25"/>
      <c r="C24" s="111" t="s">
        <v>244</v>
      </c>
      <c r="D24" s="45" t="s">
        <v>229</v>
      </c>
      <c r="E24" s="77">
        <v>4</v>
      </c>
      <c r="F24" s="323" t="s">
        <v>53</v>
      </c>
      <c r="G24" s="262" t="s">
        <v>53</v>
      </c>
      <c r="H24" s="41"/>
    </row>
    <row r="25" spans="1:8" s="27" customFormat="1" ht="15" customHeight="1" x14ac:dyDescent="0.25">
      <c r="A25" s="25" t="s">
        <v>28</v>
      </c>
      <c r="C25" s="112" t="s">
        <v>230</v>
      </c>
      <c r="D25" s="51" t="s">
        <v>229</v>
      </c>
      <c r="E25" s="75">
        <v>2</v>
      </c>
      <c r="F25" s="324" t="s">
        <v>53</v>
      </c>
      <c r="G25" s="264" t="s">
        <v>53</v>
      </c>
      <c r="H25" s="40"/>
    </row>
    <row r="26" spans="1:8" ht="15" customHeight="1" x14ac:dyDescent="0.25">
      <c r="C26" s="119" t="s">
        <v>245</v>
      </c>
      <c r="D26" s="50"/>
      <c r="E26" s="73"/>
      <c r="F26" s="78"/>
      <c r="G26" s="120"/>
      <c r="H26" s="33"/>
    </row>
    <row r="27" spans="1:8" ht="15" customHeight="1" x14ac:dyDescent="0.25">
      <c r="C27" s="121" t="s">
        <v>246</v>
      </c>
      <c r="D27" s="45" t="s">
        <v>229</v>
      </c>
      <c r="E27" s="70">
        <f>SUM(E28:E29)</f>
        <v>18</v>
      </c>
      <c r="F27" s="70">
        <f>SUM(F28:F29)</f>
        <v>16</v>
      </c>
      <c r="G27" s="122">
        <f>SUM(G28:G29)</f>
        <v>15</v>
      </c>
      <c r="H27" s="33"/>
    </row>
    <row r="28" spans="1:8" ht="15" customHeight="1" x14ac:dyDescent="0.25">
      <c r="C28" s="123" t="s">
        <v>247</v>
      </c>
      <c r="D28" s="45" t="s">
        <v>229</v>
      </c>
      <c r="E28" s="69">
        <v>16</v>
      </c>
      <c r="F28" s="70">
        <v>14</v>
      </c>
      <c r="G28" s="122">
        <v>14</v>
      </c>
      <c r="H28" s="32"/>
    </row>
    <row r="29" spans="1:8" ht="15" customHeight="1" x14ac:dyDescent="0.25">
      <c r="C29" s="124" t="s">
        <v>248</v>
      </c>
      <c r="D29" s="51" t="s">
        <v>229</v>
      </c>
      <c r="E29" s="75">
        <v>2</v>
      </c>
      <c r="F29" s="76">
        <v>2</v>
      </c>
      <c r="G29" s="122">
        <v>1</v>
      </c>
      <c r="H29" s="33"/>
    </row>
    <row r="30" spans="1:8" s="93" customFormat="1" ht="15" customHeight="1" x14ac:dyDescent="0.25">
      <c r="A30" s="88"/>
      <c r="B30" s="89"/>
      <c r="C30" s="125" t="s">
        <v>249</v>
      </c>
      <c r="D30" s="90"/>
      <c r="E30" s="91"/>
      <c r="F30" s="92"/>
      <c r="G30" s="126"/>
      <c r="H30" s="89"/>
    </row>
    <row r="31" spans="1:8" s="93" customFormat="1" ht="26.4" x14ac:dyDescent="0.25">
      <c r="A31" s="88"/>
      <c r="B31" s="89"/>
      <c r="C31" s="127" t="s">
        <v>250</v>
      </c>
      <c r="D31" s="94" t="s">
        <v>37</v>
      </c>
      <c r="E31" s="366">
        <v>100</v>
      </c>
      <c r="F31" s="366">
        <v>100</v>
      </c>
      <c r="G31" s="388">
        <v>100</v>
      </c>
      <c r="H31" s="89"/>
    </row>
    <row r="32" spans="1:8" s="93" customFormat="1" ht="13.8" x14ac:dyDescent="0.25">
      <c r="A32" s="88"/>
      <c r="B32" s="89"/>
      <c r="C32" s="127" t="s">
        <v>251</v>
      </c>
      <c r="D32" s="94" t="s">
        <v>37</v>
      </c>
      <c r="E32" s="367">
        <v>100</v>
      </c>
      <c r="F32" s="366">
        <v>100</v>
      </c>
      <c r="G32" s="388">
        <v>100</v>
      </c>
      <c r="H32" s="89"/>
    </row>
    <row r="33" spans="1:8" s="93" customFormat="1" ht="15" customHeight="1" x14ac:dyDescent="0.25">
      <c r="A33" s="88"/>
      <c r="B33" s="89"/>
      <c r="C33" s="127" t="s">
        <v>252</v>
      </c>
      <c r="D33" s="94" t="s">
        <v>253</v>
      </c>
      <c r="E33" s="95">
        <v>0</v>
      </c>
      <c r="F33" s="96">
        <v>0</v>
      </c>
      <c r="G33" s="246">
        <v>0</v>
      </c>
      <c r="H33" s="89"/>
    </row>
    <row r="34" spans="1:8" s="93" customFormat="1" ht="26.4" x14ac:dyDescent="0.25">
      <c r="A34" s="88"/>
      <c r="B34" s="89"/>
      <c r="C34" s="127" t="s">
        <v>254</v>
      </c>
      <c r="D34" s="94" t="s">
        <v>97</v>
      </c>
      <c r="E34" s="95">
        <v>0.1</v>
      </c>
      <c r="F34" s="96">
        <v>0.75600000000000001</v>
      </c>
      <c r="G34" s="246">
        <v>0</v>
      </c>
      <c r="H34" s="89"/>
    </row>
    <row r="35" spans="1:8" s="93" customFormat="1" ht="13.8" x14ac:dyDescent="0.25">
      <c r="A35" s="88"/>
      <c r="B35" s="89"/>
      <c r="C35" s="127" t="s">
        <v>255</v>
      </c>
      <c r="D35" s="94" t="s">
        <v>256</v>
      </c>
      <c r="E35" s="95">
        <v>155</v>
      </c>
      <c r="F35" s="96">
        <v>84</v>
      </c>
      <c r="G35" s="265" t="s">
        <v>53</v>
      </c>
      <c r="H35" s="89"/>
    </row>
    <row r="36" spans="1:8" s="93" customFormat="1" ht="13.8" x14ac:dyDescent="0.25">
      <c r="A36" s="88"/>
      <c r="B36" s="89"/>
      <c r="C36" s="127" t="s">
        <v>257</v>
      </c>
      <c r="D36" s="94" t="s">
        <v>37</v>
      </c>
      <c r="E36" s="95">
        <v>100</v>
      </c>
      <c r="F36" s="96">
        <v>100</v>
      </c>
      <c r="G36" s="265" t="s">
        <v>53</v>
      </c>
      <c r="H36" s="89"/>
    </row>
    <row r="37" spans="1:8" ht="15" customHeight="1" x14ac:dyDescent="0.25">
      <c r="C37" s="354" t="s">
        <v>188</v>
      </c>
      <c r="D37" s="80"/>
      <c r="E37" s="81"/>
      <c r="F37" s="86"/>
      <c r="G37" s="138"/>
      <c r="H37" s="33"/>
    </row>
    <row r="38" spans="1:8" ht="15" customHeight="1" x14ac:dyDescent="0.25">
      <c r="C38" s="355" t="s">
        <v>187</v>
      </c>
      <c r="D38" s="94" t="s">
        <v>97</v>
      </c>
      <c r="E38" s="77">
        <v>44.64</v>
      </c>
      <c r="F38" s="76">
        <v>46.64</v>
      </c>
      <c r="G38" s="389">
        <v>46.64</v>
      </c>
      <c r="H38" s="33"/>
    </row>
    <row r="39" spans="1:8" ht="15" customHeight="1" x14ac:dyDescent="0.25">
      <c r="C39" s="354" t="s">
        <v>186</v>
      </c>
      <c r="D39" s="80"/>
      <c r="E39" s="81"/>
      <c r="F39" s="74"/>
      <c r="G39" s="118"/>
      <c r="H39" s="33"/>
    </row>
    <row r="40" spans="1:8" ht="15" customHeight="1" x14ac:dyDescent="0.25">
      <c r="C40" s="353" t="s">
        <v>185</v>
      </c>
      <c r="D40" s="45"/>
      <c r="E40" s="95"/>
      <c r="F40" s="366"/>
      <c r="G40" s="388"/>
      <c r="H40" s="33"/>
    </row>
    <row r="41" spans="1:8" ht="15" customHeight="1" x14ac:dyDescent="0.25">
      <c r="C41" s="217" t="s">
        <v>41</v>
      </c>
      <c r="D41" s="45" t="s">
        <v>258</v>
      </c>
      <c r="E41" s="95">
        <v>24</v>
      </c>
      <c r="F41" s="366">
        <v>26</v>
      </c>
      <c r="G41" s="388">
        <v>26</v>
      </c>
      <c r="H41" s="33"/>
    </row>
    <row r="42" spans="1:8" ht="15" customHeight="1" x14ac:dyDescent="0.25">
      <c r="C42" s="217" t="s">
        <v>40</v>
      </c>
      <c r="D42" s="45" t="s">
        <v>258</v>
      </c>
      <c r="E42" s="95">
        <v>24</v>
      </c>
      <c r="F42" s="366">
        <v>26</v>
      </c>
      <c r="G42" s="388">
        <v>26</v>
      </c>
      <c r="H42" s="33"/>
    </row>
    <row r="43" spans="1:8" ht="15" customHeight="1" thickBot="1" x14ac:dyDescent="0.3">
      <c r="C43" s="385" t="s">
        <v>39</v>
      </c>
      <c r="D43" s="128" t="s">
        <v>258</v>
      </c>
      <c r="E43" s="386">
        <v>24</v>
      </c>
      <c r="F43" s="387">
        <v>26</v>
      </c>
      <c r="G43" s="390">
        <v>26</v>
      </c>
      <c r="H43" s="33"/>
    </row>
    <row r="44" spans="1:8" ht="15" customHeight="1" x14ac:dyDescent="0.25">
      <c r="C44" s="356"/>
      <c r="D44" s="52"/>
      <c r="E44" s="33"/>
      <c r="F44" s="33"/>
      <c r="G44" s="33"/>
      <c r="H44" s="33"/>
    </row>
    <row r="45" spans="1:8" ht="15" customHeight="1" x14ac:dyDescent="0.25">
      <c r="C45" s="33"/>
      <c r="D45" s="52"/>
      <c r="E45" s="33"/>
      <c r="F45" s="33"/>
      <c r="G45" s="33"/>
      <c r="H45" s="33"/>
    </row>
    <row r="46" spans="1:8" ht="15" hidden="1" customHeight="1" x14ac:dyDescent="0.25">
      <c r="C46" s="12"/>
      <c r="D46" s="53"/>
      <c r="E46" s="12"/>
      <c r="F46" s="12"/>
      <c r="G46" s="12"/>
      <c r="H46" s="32"/>
    </row>
    <row r="47" spans="1:8" ht="15" hidden="1" customHeight="1" x14ac:dyDescent="0.25">
      <c r="H47" s="33"/>
    </row>
    <row r="48" spans="1:8" ht="15" hidden="1" customHeight="1" x14ac:dyDescent="0.25">
      <c r="H48" s="33"/>
    </row>
    <row r="49" spans="3:8" s="12" customFormat="1" ht="15" hidden="1" customHeight="1" x14ac:dyDescent="0.25">
      <c r="C49" s="4"/>
      <c r="D49" s="54"/>
      <c r="E49" s="4"/>
      <c r="F49" s="4"/>
      <c r="G49" s="4"/>
      <c r="H49" s="33"/>
    </row>
    <row r="50" spans="3:8" s="12" customFormat="1" ht="15" hidden="1" customHeight="1" x14ac:dyDescent="0.25">
      <c r="C50" s="4"/>
      <c r="D50" s="54"/>
      <c r="E50" s="4"/>
      <c r="F50" s="4"/>
      <c r="G50" s="4"/>
      <c r="H50" s="33"/>
    </row>
    <row r="51" spans="3:8" s="12" customFormat="1" ht="15" hidden="1" customHeight="1" x14ac:dyDescent="0.25">
      <c r="C51" s="4"/>
      <c r="D51" s="54"/>
      <c r="E51" s="4"/>
      <c r="F51" s="4"/>
      <c r="G51" s="4"/>
    </row>
    <row r="52" spans="3:8" ht="15" hidden="1" customHeight="1" x14ac:dyDescent="0.25"/>
    <row r="53" spans="3:8" ht="15" hidden="1" customHeight="1" x14ac:dyDescent="0.25"/>
    <row r="54" spans="3:8" ht="15" hidden="1" customHeight="1" x14ac:dyDescent="0.25"/>
    <row r="55" spans="3:8" ht="15" hidden="1" customHeight="1" x14ac:dyDescent="0.25"/>
    <row r="56" spans="3:8" ht="15" hidden="1" customHeight="1" x14ac:dyDescent="0.25"/>
    <row r="57" spans="3:8" ht="15" hidden="1" customHeight="1" x14ac:dyDescent="0.25"/>
    <row r="58" spans="3:8" ht="15" hidden="1" customHeight="1" x14ac:dyDescent="0.25"/>
    <row r="59" spans="3:8" ht="15" hidden="1" customHeight="1" x14ac:dyDescent="0.25"/>
    <row r="60" spans="3:8" ht="15" hidden="1" customHeight="1" x14ac:dyDescent="0.25"/>
    <row r="61" spans="3:8" ht="15" hidden="1" customHeight="1" x14ac:dyDescent="0.25"/>
    <row r="62" spans="3:8" ht="15" hidden="1" customHeight="1" x14ac:dyDescent="0.25"/>
    <row r="63" spans="3:8" ht="15" hidden="1" customHeight="1" x14ac:dyDescent="0.25"/>
    <row r="64" spans="3:8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</sheetData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48"/>
  <sheetViews>
    <sheetView tabSelected="1" view="pageBreakPreview" topLeftCell="B47" zoomScale="70" zoomScaleNormal="85" zoomScaleSheetLayoutView="70" workbookViewId="0">
      <selection activeCell="G70" sqref="G70"/>
    </sheetView>
  </sheetViews>
  <sheetFormatPr defaultColWidth="0" defaultRowHeight="0" customHeight="1" zeroHeight="1" x14ac:dyDescent="0.25"/>
  <cols>
    <col min="1" max="1" width="13.19921875" style="4" hidden="1" customWidth="1"/>
    <col min="2" max="2" width="7.5" style="12" customWidth="1"/>
    <col min="3" max="3" width="65.59765625" style="4" customWidth="1"/>
    <col min="4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>
      <c r="C1" s="177"/>
    </row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33"/>
      <c r="E3" s="35"/>
      <c r="F3" s="35"/>
      <c r="G3" s="35"/>
    </row>
    <row r="4" spans="1:8" s="7" customFormat="1" ht="32.25" customHeight="1" x14ac:dyDescent="0.25">
      <c r="A4" s="3" t="s">
        <v>4</v>
      </c>
      <c r="B4" s="27"/>
      <c r="C4" s="141" t="s">
        <v>73</v>
      </c>
      <c r="D4" s="142" t="s">
        <v>74</v>
      </c>
      <c r="E4" s="143">
        <v>2020</v>
      </c>
      <c r="F4" s="144">
        <v>2019</v>
      </c>
      <c r="G4" s="145">
        <v>2018</v>
      </c>
      <c r="H4" s="27"/>
    </row>
    <row r="5" spans="1:8" s="7" customFormat="1" ht="15" customHeight="1" x14ac:dyDescent="0.25">
      <c r="A5" s="3"/>
      <c r="B5" s="27"/>
      <c r="C5" s="146" t="s">
        <v>146</v>
      </c>
      <c r="D5" s="50"/>
      <c r="E5" s="99"/>
      <c r="F5" s="100"/>
      <c r="G5" s="147"/>
      <c r="H5" s="27"/>
    </row>
    <row r="6" spans="1:8" s="7" customFormat="1" ht="15" customHeight="1" x14ac:dyDescent="0.25">
      <c r="A6" s="3"/>
      <c r="B6" s="27"/>
      <c r="C6" s="133" t="s">
        <v>259</v>
      </c>
      <c r="D6" s="44" t="s">
        <v>147</v>
      </c>
      <c r="E6" s="277">
        <v>523.01</v>
      </c>
      <c r="F6" s="278">
        <v>531.30700000000002</v>
      </c>
      <c r="G6" s="291">
        <v>568.64700000000005</v>
      </c>
      <c r="H6" s="27"/>
    </row>
    <row r="7" spans="1:8" s="7" customFormat="1" ht="15" customHeight="1" x14ac:dyDescent="0.25">
      <c r="A7" s="3"/>
      <c r="B7" s="27"/>
      <c r="C7" s="149" t="s">
        <v>152</v>
      </c>
      <c r="D7" s="44" t="s">
        <v>147</v>
      </c>
      <c r="E7" s="277">
        <v>152.27000000000001</v>
      </c>
      <c r="F7" s="278">
        <v>213.03</v>
      </c>
      <c r="G7" s="291">
        <v>240.81800000000001</v>
      </c>
      <c r="H7" s="27"/>
    </row>
    <row r="8" spans="1:8" s="7" customFormat="1" ht="15" customHeight="1" x14ac:dyDescent="0.25">
      <c r="A8" s="3"/>
      <c r="B8" s="27"/>
      <c r="C8" s="218" t="s">
        <v>148</v>
      </c>
      <c r="D8" s="44" t="s">
        <v>147</v>
      </c>
      <c r="E8" s="277">
        <v>74.272000000000006</v>
      </c>
      <c r="F8" s="278">
        <v>122.65900000000001</v>
      </c>
      <c r="G8" s="291">
        <v>152.20599999999999</v>
      </c>
      <c r="H8" s="27"/>
    </row>
    <row r="9" spans="1:8" s="7" customFormat="1" ht="15" customHeight="1" x14ac:dyDescent="0.25">
      <c r="A9" s="3"/>
      <c r="B9" s="27"/>
      <c r="C9" s="218" t="s">
        <v>149</v>
      </c>
      <c r="D9" s="44" t="s">
        <v>147</v>
      </c>
      <c r="E9" s="277">
        <v>48.89</v>
      </c>
      <c r="F9" s="278">
        <v>51.302999999999997</v>
      </c>
      <c r="G9" s="291">
        <v>49.067</v>
      </c>
      <c r="H9" s="27"/>
    </row>
    <row r="10" spans="1:8" s="7" customFormat="1" ht="15" customHeight="1" x14ac:dyDescent="0.25">
      <c r="A10" s="3"/>
      <c r="B10" s="27"/>
      <c r="C10" s="218" t="s">
        <v>150</v>
      </c>
      <c r="D10" s="44" t="s">
        <v>147</v>
      </c>
      <c r="E10" s="277">
        <v>23.498999999999999</v>
      </c>
      <c r="F10" s="278">
        <v>36.585999999999999</v>
      </c>
      <c r="G10" s="291">
        <v>35.572000000000003</v>
      </c>
      <c r="H10" s="27"/>
    </row>
    <row r="11" spans="1:8" s="7" customFormat="1" ht="15" customHeight="1" x14ac:dyDescent="0.25">
      <c r="A11" s="3"/>
      <c r="B11" s="27"/>
      <c r="C11" s="218" t="s">
        <v>151</v>
      </c>
      <c r="D11" s="44" t="s">
        <v>147</v>
      </c>
      <c r="E11" s="277">
        <v>5.609</v>
      </c>
      <c r="F11" s="278">
        <v>2.4820000000000002</v>
      </c>
      <c r="G11" s="291">
        <v>1.9730000000000001</v>
      </c>
      <c r="H11" s="27"/>
    </row>
    <row r="12" spans="1:8" s="7" customFormat="1" ht="15" customHeight="1" x14ac:dyDescent="0.25">
      <c r="A12" s="3"/>
      <c r="B12" s="27"/>
      <c r="C12" s="149" t="s">
        <v>152</v>
      </c>
      <c r="D12" s="44" t="s">
        <v>147</v>
      </c>
      <c r="E12" s="277">
        <v>187.26900000000001</v>
      </c>
      <c r="F12" s="278">
        <v>105.718</v>
      </c>
      <c r="G12" s="291">
        <v>100.86199999999999</v>
      </c>
      <c r="H12" s="27"/>
    </row>
    <row r="13" spans="1:8" s="7" customFormat="1" ht="15" customHeight="1" x14ac:dyDescent="0.25">
      <c r="A13" s="3"/>
      <c r="B13" s="27"/>
      <c r="C13" s="218" t="s">
        <v>154</v>
      </c>
      <c r="D13" s="44" t="s">
        <v>147</v>
      </c>
      <c r="E13" s="277">
        <v>79.429000000000002</v>
      </c>
      <c r="F13" s="278">
        <v>57.201999999999998</v>
      </c>
      <c r="G13" s="291">
        <v>50.912999999999997</v>
      </c>
      <c r="H13" s="27"/>
    </row>
    <row r="14" spans="1:8" s="7" customFormat="1" ht="15" customHeight="1" x14ac:dyDescent="0.25">
      <c r="A14" s="3"/>
      <c r="B14" s="27"/>
      <c r="C14" s="218" t="s">
        <v>155</v>
      </c>
      <c r="D14" s="44" t="s">
        <v>147</v>
      </c>
      <c r="E14" s="277">
        <v>79.846000000000004</v>
      </c>
      <c r="F14" s="278">
        <v>18.588000000000001</v>
      </c>
      <c r="G14" s="291">
        <v>18</v>
      </c>
      <c r="H14" s="27"/>
    </row>
    <row r="15" spans="1:8" s="7" customFormat="1" ht="15" customHeight="1" x14ac:dyDescent="0.25">
      <c r="A15" s="3"/>
      <c r="B15" s="27"/>
      <c r="C15" s="218" t="s">
        <v>156</v>
      </c>
      <c r="D15" s="44" t="s">
        <v>147</v>
      </c>
      <c r="E15" s="277">
        <v>19.033000000000001</v>
      </c>
      <c r="F15" s="278">
        <v>18.335999999999999</v>
      </c>
      <c r="G15" s="291">
        <v>18.471</v>
      </c>
      <c r="H15" s="27"/>
    </row>
    <row r="16" spans="1:8" s="7" customFormat="1" ht="15" customHeight="1" x14ac:dyDescent="0.25">
      <c r="A16" s="3"/>
      <c r="B16" s="27"/>
      <c r="C16" s="218" t="s">
        <v>157</v>
      </c>
      <c r="D16" s="44" t="s">
        <v>147</v>
      </c>
      <c r="E16" s="277">
        <v>5.7030000000000003</v>
      </c>
      <c r="F16" s="278">
        <v>6.9320000000000004</v>
      </c>
      <c r="G16" s="291">
        <v>7.726</v>
      </c>
      <c r="H16" s="27"/>
    </row>
    <row r="17" spans="1:8" s="7" customFormat="1" ht="15" customHeight="1" x14ac:dyDescent="0.25">
      <c r="A17" s="3"/>
      <c r="B17" s="27"/>
      <c r="C17" s="218" t="s">
        <v>158</v>
      </c>
      <c r="D17" s="44" t="s">
        <v>147</v>
      </c>
      <c r="E17" s="277">
        <v>2.431</v>
      </c>
      <c r="F17" s="278">
        <v>3.5089999999999999</v>
      </c>
      <c r="G17" s="291">
        <v>4.93</v>
      </c>
      <c r="H17" s="27"/>
    </row>
    <row r="18" spans="1:8" s="7" customFormat="1" ht="15" customHeight="1" x14ac:dyDescent="0.25">
      <c r="A18" s="3"/>
      <c r="B18" s="27"/>
      <c r="C18" s="218" t="s">
        <v>151</v>
      </c>
      <c r="D18" s="44" t="s">
        <v>147</v>
      </c>
      <c r="E18" s="277">
        <v>0.82699999999999996</v>
      </c>
      <c r="F18" s="278">
        <v>1.1499999999999999</v>
      </c>
      <c r="G18" s="291">
        <v>0.82199999999999995</v>
      </c>
      <c r="H18" s="27"/>
    </row>
    <row r="19" spans="1:8" s="7" customFormat="1" ht="15" customHeight="1" x14ac:dyDescent="0.25">
      <c r="A19" s="3"/>
      <c r="B19" s="27"/>
      <c r="C19" s="149" t="s">
        <v>153</v>
      </c>
      <c r="D19" s="44" t="s">
        <v>147</v>
      </c>
      <c r="E19" s="277">
        <v>121.05200000000001</v>
      </c>
      <c r="F19" s="278">
        <v>152.80500000000001</v>
      </c>
      <c r="G19" s="291">
        <v>171.00299999999999</v>
      </c>
      <c r="H19" s="27"/>
    </row>
    <row r="20" spans="1:8" s="7" customFormat="1" ht="15" customHeight="1" x14ac:dyDescent="0.25">
      <c r="A20" s="3"/>
      <c r="B20" s="27"/>
      <c r="C20" s="218" t="s">
        <v>159</v>
      </c>
      <c r="D20" s="44" t="s">
        <v>147</v>
      </c>
      <c r="E20" s="277">
        <v>38.744</v>
      </c>
      <c r="F20" s="278">
        <v>55.048000000000002</v>
      </c>
      <c r="G20" s="291">
        <v>55.021000000000001</v>
      </c>
      <c r="H20" s="27"/>
    </row>
    <row r="21" spans="1:8" s="7" customFormat="1" ht="15" customHeight="1" x14ac:dyDescent="0.25">
      <c r="A21" s="3"/>
      <c r="B21" s="27"/>
      <c r="C21" s="218" t="s">
        <v>160</v>
      </c>
      <c r="D21" s="44" t="s">
        <v>147</v>
      </c>
      <c r="E21" s="277">
        <v>46.85</v>
      </c>
      <c r="F21" s="278">
        <v>50.988999999999997</v>
      </c>
      <c r="G21" s="291">
        <v>59.878</v>
      </c>
      <c r="H21" s="27"/>
    </row>
    <row r="22" spans="1:8" s="7" customFormat="1" ht="15" customHeight="1" x14ac:dyDescent="0.25">
      <c r="A22" s="3"/>
      <c r="B22" s="27"/>
      <c r="C22" s="218" t="s">
        <v>162</v>
      </c>
      <c r="D22" s="44" t="s">
        <v>147</v>
      </c>
      <c r="E22" s="277">
        <v>26.364999999999998</v>
      </c>
      <c r="F22" s="278">
        <v>26.021999999999998</v>
      </c>
      <c r="G22" s="291">
        <v>26.350999999999999</v>
      </c>
      <c r="H22" s="27"/>
    </row>
    <row r="23" spans="1:8" s="7" customFormat="1" ht="15" customHeight="1" x14ac:dyDescent="0.25">
      <c r="A23" s="3"/>
      <c r="B23" s="27"/>
      <c r="C23" s="218" t="s">
        <v>161</v>
      </c>
      <c r="D23" s="44" t="s">
        <v>147</v>
      </c>
      <c r="E23" s="277">
        <v>9.093</v>
      </c>
      <c r="F23" s="278">
        <v>20.745999999999999</v>
      </c>
      <c r="G23" s="291">
        <v>29.753</v>
      </c>
      <c r="H23" s="27"/>
    </row>
    <row r="24" spans="1:8" s="7" customFormat="1" ht="15" customHeight="1" x14ac:dyDescent="0.25">
      <c r="A24" s="3"/>
      <c r="B24" s="27"/>
      <c r="C24" s="218" t="s">
        <v>151</v>
      </c>
      <c r="D24" s="44" t="s">
        <v>147</v>
      </c>
      <c r="E24" s="277">
        <v>0.74299999999999999</v>
      </c>
      <c r="F24" s="278">
        <v>1.3720000000000001</v>
      </c>
      <c r="G24" s="291">
        <v>1.214</v>
      </c>
      <c r="H24" s="27"/>
    </row>
    <row r="25" spans="1:8" ht="15" customHeight="1" x14ac:dyDescent="0.25">
      <c r="C25" s="133" t="s">
        <v>44</v>
      </c>
      <c r="D25" s="44" t="s">
        <v>147</v>
      </c>
      <c r="E25" s="280">
        <v>179.18899999999999</v>
      </c>
      <c r="F25" s="281">
        <v>170.02</v>
      </c>
      <c r="G25" s="301">
        <v>200.95400000000001</v>
      </c>
    </row>
    <row r="26" spans="1:8" ht="15" customHeight="1" x14ac:dyDescent="0.25">
      <c r="C26" s="149" t="s">
        <v>93</v>
      </c>
      <c r="D26" s="44" t="s">
        <v>147</v>
      </c>
      <c r="E26" s="280">
        <v>71.367999999999995</v>
      </c>
      <c r="F26" s="281">
        <v>99.787999999999997</v>
      </c>
      <c r="G26" s="301">
        <v>127.107</v>
      </c>
    </row>
    <row r="27" spans="1:8" ht="15" customHeight="1" x14ac:dyDescent="0.25">
      <c r="C27" s="149" t="s">
        <v>98</v>
      </c>
      <c r="D27" s="44" t="s">
        <v>147</v>
      </c>
      <c r="E27" s="280">
        <v>84.292000000000002</v>
      </c>
      <c r="F27" s="281">
        <v>48.978999999999999</v>
      </c>
      <c r="G27" s="301">
        <v>37.679000000000002</v>
      </c>
    </row>
    <row r="28" spans="1:8" ht="15" customHeight="1" x14ac:dyDescent="0.25">
      <c r="C28" s="149" t="s">
        <v>99</v>
      </c>
      <c r="D28" s="44" t="s">
        <v>147</v>
      </c>
      <c r="E28" s="280">
        <v>18.263000000000002</v>
      </c>
      <c r="F28" s="281">
        <v>19.510999999999999</v>
      </c>
      <c r="G28" s="301">
        <v>34.813000000000002</v>
      </c>
    </row>
    <row r="29" spans="1:8" ht="15" customHeight="1" x14ac:dyDescent="0.25">
      <c r="C29" s="132" t="s">
        <v>163</v>
      </c>
      <c r="D29" s="44" t="s">
        <v>37</v>
      </c>
      <c r="E29" s="382">
        <v>34.299999999999997</v>
      </c>
      <c r="F29" s="383">
        <v>32</v>
      </c>
      <c r="G29" s="384">
        <v>35.299999999999997</v>
      </c>
    </row>
    <row r="30" spans="1:8" ht="15" customHeight="1" x14ac:dyDescent="0.25">
      <c r="C30" s="133" t="s">
        <v>164</v>
      </c>
      <c r="D30" s="44" t="s">
        <v>147</v>
      </c>
      <c r="E30" s="280">
        <v>523.01</v>
      </c>
      <c r="F30" s="281">
        <v>531.30700000000002</v>
      </c>
      <c r="G30" s="301">
        <v>568.64700000000005</v>
      </c>
    </row>
    <row r="31" spans="1:8" ht="15" customHeight="1" x14ac:dyDescent="0.25">
      <c r="C31" s="149" t="s">
        <v>165</v>
      </c>
      <c r="D31" s="44" t="s">
        <v>147</v>
      </c>
      <c r="E31" s="280">
        <v>260.82400000000001</v>
      </c>
      <c r="F31" s="281">
        <v>257.52499999999998</v>
      </c>
      <c r="G31" s="301">
        <v>279.37</v>
      </c>
    </row>
    <row r="32" spans="1:8" ht="15" customHeight="1" x14ac:dyDescent="0.25">
      <c r="C32" s="149" t="s">
        <v>166</v>
      </c>
      <c r="D32" s="44" t="s">
        <v>147</v>
      </c>
      <c r="E32" s="280">
        <v>199.767</v>
      </c>
      <c r="F32" s="281">
        <v>214.02799999999999</v>
      </c>
      <c r="G32" s="301">
        <v>233.31299999999999</v>
      </c>
    </row>
    <row r="33" spans="2:8" s="88" customFormat="1" ht="15" customHeight="1" x14ac:dyDescent="0.25">
      <c r="B33" s="190"/>
      <c r="C33" s="133" t="s">
        <v>167</v>
      </c>
      <c r="D33" s="44" t="s">
        <v>147</v>
      </c>
      <c r="E33" s="303">
        <v>1.4830000000000001</v>
      </c>
      <c r="F33" s="304">
        <v>1.056</v>
      </c>
      <c r="G33" s="305">
        <v>0.92400000000000004</v>
      </c>
      <c r="H33" s="190"/>
    </row>
    <row r="34" spans="2:8" ht="15" customHeight="1" x14ac:dyDescent="0.25">
      <c r="C34" s="222" t="s">
        <v>168</v>
      </c>
      <c r="D34" s="80"/>
      <c r="E34" s="306"/>
      <c r="F34" s="307"/>
      <c r="G34" s="308"/>
    </row>
    <row r="35" spans="2:8" ht="15" customHeight="1" x14ac:dyDescent="0.25">
      <c r="C35" s="223" t="s">
        <v>168</v>
      </c>
      <c r="D35" s="44" t="s">
        <v>147</v>
      </c>
      <c r="E35" s="309">
        <v>530.03700000000003</v>
      </c>
      <c r="F35" s="310">
        <v>581.64499999999998</v>
      </c>
      <c r="G35" s="311">
        <v>573.726</v>
      </c>
    </row>
    <row r="36" spans="2:8" ht="15" customHeight="1" x14ac:dyDescent="0.25">
      <c r="C36" s="216" t="s">
        <v>169</v>
      </c>
      <c r="D36" s="44" t="s">
        <v>147</v>
      </c>
      <c r="E36" s="280">
        <v>523.01</v>
      </c>
      <c r="F36" s="281">
        <v>531.30700000000002</v>
      </c>
      <c r="G36" s="301">
        <v>568.64700000000005</v>
      </c>
    </row>
    <row r="37" spans="2:8" ht="15" customHeight="1" x14ac:dyDescent="0.25">
      <c r="C37" s="218" t="s">
        <v>93</v>
      </c>
      <c r="D37" s="44" t="s">
        <v>147</v>
      </c>
      <c r="E37" s="280">
        <v>152.27000000000001</v>
      </c>
      <c r="F37" s="281">
        <v>213.03</v>
      </c>
      <c r="G37" s="301">
        <v>240.81800000000001</v>
      </c>
    </row>
    <row r="38" spans="2:8" ht="15" customHeight="1" x14ac:dyDescent="0.25">
      <c r="C38" s="218" t="s">
        <v>98</v>
      </c>
      <c r="D38" s="44" t="s">
        <v>147</v>
      </c>
      <c r="E38" s="280">
        <v>187.26900000000001</v>
      </c>
      <c r="F38" s="281">
        <v>105.718</v>
      </c>
      <c r="G38" s="301">
        <v>100.86199999999999</v>
      </c>
    </row>
    <row r="39" spans="2:8" ht="15" customHeight="1" x14ac:dyDescent="0.25">
      <c r="C39" s="218" t="s">
        <v>99</v>
      </c>
      <c r="D39" s="44" t="s">
        <v>147</v>
      </c>
      <c r="E39" s="280">
        <v>121.05200000000001</v>
      </c>
      <c r="F39" s="281">
        <v>152.80500000000001</v>
      </c>
      <c r="G39" s="301">
        <v>171.00299999999999</v>
      </c>
    </row>
    <row r="40" spans="2:8" ht="15" customHeight="1" x14ac:dyDescent="0.25">
      <c r="C40" s="149" t="s">
        <v>170</v>
      </c>
      <c r="D40" s="44" t="s">
        <v>147</v>
      </c>
      <c r="E40" s="282">
        <v>0.33900000000000002</v>
      </c>
      <c r="F40" s="281">
        <v>1.94</v>
      </c>
      <c r="G40" s="301">
        <v>-0.42499999999999999</v>
      </c>
    </row>
    <row r="41" spans="2:8" ht="15" customHeight="1" x14ac:dyDescent="0.25">
      <c r="C41" s="149" t="s">
        <v>171</v>
      </c>
      <c r="D41" s="44" t="s">
        <v>147</v>
      </c>
      <c r="E41" s="282">
        <v>2.0030000000000001</v>
      </c>
      <c r="F41" s="281">
        <v>41.429000000000002</v>
      </c>
      <c r="G41" s="301">
        <v>2.331</v>
      </c>
    </row>
    <row r="42" spans="2:8" ht="15" customHeight="1" x14ac:dyDescent="0.25">
      <c r="C42" s="149" t="s">
        <v>172</v>
      </c>
      <c r="D42" s="44" t="s">
        <v>147</v>
      </c>
      <c r="E42" s="282">
        <v>4.6849999999999996</v>
      </c>
      <c r="F42" s="281">
        <v>6.97</v>
      </c>
      <c r="G42" s="301">
        <v>3.173</v>
      </c>
    </row>
    <row r="43" spans="2:8" ht="15" customHeight="1" x14ac:dyDescent="0.25">
      <c r="C43" s="132" t="s">
        <v>173</v>
      </c>
      <c r="D43" s="44" t="s">
        <v>147</v>
      </c>
      <c r="E43" s="309">
        <v>401.82799999999997</v>
      </c>
      <c r="F43" s="310">
        <v>452.05700000000002</v>
      </c>
      <c r="G43" s="311">
        <v>447.70400000000001</v>
      </c>
    </row>
    <row r="44" spans="2:8" ht="30" customHeight="1" x14ac:dyDescent="0.25">
      <c r="C44" s="109" t="s">
        <v>174</v>
      </c>
      <c r="D44" s="44" t="s">
        <v>147</v>
      </c>
      <c r="E44" s="282">
        <v>297.43400000000003</v>
      </c>
      <c r="F44" s="281">
        <v>311.43099999999998</v>
      </c>
      <c r="G44" s="301">
        <v>330.608</v>
      </c>
    </row>
    <row r="45" spans="2:8" ht="15" customHeight="1" x14ac:dyDescent="0.25">
      <c r="C45" s="149" t="s">
        <v>175</v>
      </c>
      <c r="D45" s="44" t="s">
        <v>147</v>
      </c>
      <c r="E45" s="282">
        <v>45.845999999999997</v>
      </c>
      <c r="F45" s="281">
        <v>48.34</v>
      </c>
      <c r="G45" s="301">
        <v>43.170999999999999</v>
      </c>
    </row>
    <row r="46" spans="2:8" ht="15" customHeight="1" x14ac:dyDescent="0.25">
      <c r="C46" s="149" t="s">
        <v>176</v>
      </c>
      <c r="D46" s="44" t="s">
        <v>147</v>
      </c>
      <c r="E46" s="282">
        <v>50.02</v>
      </c>
      <c r="F46" s="281">
        <v>55.179000000000002</v>
      </c>
      <c r="G46" s="301">
        <v>41.591000000000001</v>
      </c>
    </row>
    <row r="47" spans="2:8" ht="15" customHeight="1" x14ac:dyDescent="0.25">
      <c r="C47" s="218" t="s">
        <v>177</v>
      </c>
      <c r="D47" s="44" t="s">
        <v>147</v>
      </c>
      <c r="E47" s="282">
        <v>33.46</v>
      </c>
      <c r="F47" s="281">
        <v>41.524000000000001</v>
      </c>
      <c r="G47" s="301">
        <v>27.126000000000001</v>
      </c>
    </row>
    <row r="48" spans="2:8" ht="15" customHeight="1" x14ac:dyDescent="0.25">
      <c r="C48" s="218" t="s">
        <v>178</v>
      </c>
      <c r="D48" s="44" t="s">
        <v>147</v>
      </c>
      <c r="E48" s="282">
        <v>15.034000000000001</v>
      </c>
      <c r="F48" s="281">
        <v>13.36</v>
      </c>
      <c r="G48" s="301">
        <v>13.569000000000001</v>
      </c>
    </row>
    <row r="49" spans="1:8" ht="15" customHeight="1" x14ac:dyDescent="0.25">
      <c r="C49" s="218" t="s">
        <v>179</v>
      </c>
      <c r="D49" s="44" t="s">
        <v>147</v>
      </c>
      <c r="E49" s="282">
        <v>0.38400000000000001</v>
      </c>
      <c r="F49" s="281">
        <v>0.29499999999999998</v>
      </c>
      <c r="G49" s="301">
        <v>0.89600000000000002</v>
      </c>
    </row>
    <row r="50" spans="1:8" ht="15" customHeight="1" x14ac:dyDescent="0.25">
      <c r="C50" s="149" t="s">
        <v>180</v>
      </c>
      <c r="D50" s="44" t="s">
        <v>147</v>
      </c>
      <c r="E50" s="282">
        <v>1.1419999999999999</v>
      </c>
      <c r="F50" s="281">
        <v>1.2170000000000001</v>
      </c>
      <c r="G50" s="301">
        <v>0.85799999999999998</v>
      </c>
    </row>
    <row r="51" spans="1:8" ht="15" customHeight="1" x14ac:dyDescent="0.25">
      <c r="C51" s="149" t="s">
        <v>181</v>
      </c>
      <c r="D51" s="44" t="s">
        <v>147</v>
      </c>
      <c r="E51" s="282">
        <v>7.3860000000000001</v>
      </c>
      <c r="F51" s="281">
        <v>37.89</v>
      </c>
      <c r="G51" s="301">
        <v>31.475999999999999</v>
      </c>
    </row>
    <row r="52" spans="1:8" ht="15" customHeight="1" x14ac:dyDescent="0.25">
      <c r="C52" s="218" t="s">
        <v>182</v>
      </c>
      <c r="D52" s="44" t="s">
        <v>147</v>
      </c>
      <c r="E52" s="282">
        <v>3.0289999999999999</v>
      </c>
      <c r="F52" s="281">
        <v>3.032</v>
      </c>
      <c r="G52" s="301">
        <v>3.9830000000000001</v>
      </c>
    </row>
    <row r="53" spans="1:8" ht="15" customHeight="1" x14ac:dyDescent="0.25">
      <c r="C53" s="218" t="s">
        <v>183</v>
      </c>
      <c r="D53" s="44" t="s">
        <v>147</v>
      </c>
      <c r="E53" s="282">
        <v>4.3570000000000002</v>
      </c>
      <c r="F53" s="281">
        <v>34.857999999999997</v>
      </c>
      <c r="G53" s="301">
        <v>27.492999999999999</v>
      </c>
    </row>
    <row r="54" spans="1:8" ht="15" customHeight="1" x14ac:dyDescent="0.25">
      <c r="C54" s="132" t="s">
        <v>184</v>
      </c>
      <c r="D54" s="44" t="s">
        <v>147</v>
      </c>
      <c r="E54" s="282">
        <v>128.209</v>
      </c>
      <c r="F54" s="281">
        <v>129.58799999999999</v>
      </c>
      <c r="G54" s="301">
        <v>126.02200000000001</v>
      </c>
    </row>
    <row r="55" spans="1:8" s="7" customFormat="1" ht="15" customHeight="1" x14ac:dyDescent="0.25">
      <c r="A55" s="1" t="s">
        <v>5</v>
      </c>
      <c r="B55" s="27"/>
      <c r="C55" s="426" t="s">
        <v>142</v>
      </c>
      <c r="D55" s="424"/>
      <c r="E55" s="306"/>
      <c r="F55" s="307"/>
      <c r="G55" s="308"/>
      <c r="H55" s="27"/>
    </row>
    <row r="56" spans="1:8" s="7" customFormat="1" ht="15" customHeight="1" x14ac:dyDescent="0.25">
      <c r="A56" s="4" t="s">
        <v>12</v>
      </c>
      <c r="B56" s="27"/>
      <c r="C56" s="427" t="s">
        <v>143</v>
      </c>
      <c r="D56" s="425" t="s">
        <v>144</v>
      </c>
      <c r="E56" s="278">
        <f t="shared" ref="E56:F56" si="0">SUM(E57:E59)</f>
        <v>43.773584</v>
      </c>
      <c r="F56" s="278">
        <f t="shared" si="0"/>
        <v>42.041556999999997</v>
      </c>
      <c r="G56" s="291">
        <f>SUM(G57:G59)</f>
        <v>40.962309000000005</v>
      </c>
      <c r="H56" s="27"/>
    </row>
    <row r="57" spans="1:8" s="7" customFormat="1" ht="15" customHeight="1" x14ac:dyDescent="0.25">
      <c r="A57" s="4"/>
      <c r="B57" s="27"/>
      <c r="C57" s="149" t="s">
        <v>93</v>
      </c>
      <c r="D57" s="44" t="s">
        <v>144</v>
      </c>
      <c r="E57" s="277">
        <v>31.263795999999999</v>
      </c>
      <c r="F57" s="278">
        <v>33.065494999999999</v>
      </c>
      <c r="G57" s="291">
        <v>32.706901000000002</v>
      </c>
      <c r="H57" s="27"/>
    </row>
    <row r="58" spans="1:8" s="7" customFormat="1" ht="15" customHeight="1" x14ac:dyDescent="0.25">
      <c r="A58" s="4"/>
      <c r="B58" s="27"/>
      <c r="C58" s="149" t="s">
        <v>98</v>
      </c>
      <c r="D58" s="44" t="s">
        <v>144</v>
      </c>
      <c r="E58" s="277">
        <v>5.8007559999999998</v>
      </c>
      <c r="F58" s="278">
        <v>3.058141</v>
      </c>
      <c r="G58" s="291">
        <v>2.3391950000000001</v>
      </c>
      <c r="H58" s="27"/>
    </row>
    <row r="59" spans="1:8" s="7" customFormat="1" ht="15" customHeight="1" x14ac:dyDescent="0.25">
      <c r="A59" s="4"/>
      <c r="B59" s="27"/>
      <c r="C59" s="149" t="s">
        <v>99</v>
      </c>
      <c r="D59" s="44" t="s">
        <v>144</v>
      </c>
      <c r="E59" s="277">
        <v>6.7090319999999997</v>
      </c>
      <c r="F59" s="278">
        <v>5.9179209999999998</v>
      </c>
      <c r="G59" s="291">
        <v>5.9162129999999999</v>
      </c>
      <c r="H59" s="27"/>
    </row>
    <row r="60" spans="1:8" s="7" customFormat="1" ht="15" customHeight="1" x14ac:dyDescent="0.25">
      <c r="A60" s="1" t="s">
        <v>5</v>
      </c>
      <c r="B60" s="27"/>
      <c r="C60" s="182" t="s">
        <v>140</v>
      </c>
      <c r="D60" s="186"/>
      <c r="E60" s="179"/>
      <c r="F60" s="180"/>
      <c r="G60" s="181"/>
      <c r="H60" s="27"/>
    </row>
    <row r="61" spans="1:8" s="7" customFormat="1" ht="15" customHeight="1" x14ac:dyDescent="0.25">
      <c r="A61" s="4" t="s">
        <v>12</v>
      </c>
      <c r="B61" s="27"/>
      <c r="C61" s="267" t="s">
        <v>141</v>
      </c>
      <c r="D61" s="268"/>
      <c r="E61" s="269"/>
      <c r="F61" s="270"/>
      <c r="G61" s="271"/>
      <c r="H61" s="27"/>
    </row>
    <row r="62" spans="1:8" s="7" customFormat="1" ht="15" customHeight="1" x14ac:dyDescent="0.25">
      <c r="A62" s="4" t="s">
        <v>13</v>
      </c>
      <c r="B62" s="27"/>
      <c r="C62" s="149" t="s">
        <v>45</v>
      </c>
      <c r="D62" s="248"/>
      <c r="E62" s="248" t="s">
        <v>57</v>
      </c>
      <c r="F62" s="68" t="s">
        <v>57</v>
      </c>
      <c r="G62" s="116" t="s">
        <v>57</v>
      </c>
      <c r="H62" s="27"/>
    </row>
    <row r="63" spans="1:8" s="7" customFormat="1" ht="15" customHeight="1" x14ac:dyDescent="0.25">
      <c r="A63" s="4" t="s">
        <v>14</v>
      </c>
      <c r="B63" s="27"/>
      <c r="C63" s="149" t="s">
        <v>46</v>
      </c>
      <c r="D63" s="248"/>
      <c r="E63" s="248" t="s">
        <v>56</v>
      </c>
      <c r="F63" s="68" t="s">
        <v>56</v>
      </c>
      <c r="G63" s="116" t="s">
        <v>56</v>
      </c>
      <c r="H63" s="27"/>
    </row>
    <row r="64" spans="1:8" s="7" customFormat="1" ht="15" customHeight="1" x14ac:dyDescent="0.25">
      <c r="A64" s="4" t="s">
        <v>15</v>
      </c>
      <c r="B64" s="27"/>
      <c r="C64" s="149" t="s">
        <v>47</v>
      </c>
      <c r="D64" s="248"/>
      <c r="E64" s="248" t="s">
        <v>56</v>
      </c>
      <c r="F64" s="68" t="s">
        <v>56</v>
      </c>
      <c r="G64" s="116" t="s">
        <v>56</v>
      </c>
      <c r="H64" s="27"/>
    </row>
    <row r="65" spans="1:8" s="7" customFormat="1" ht="13.8" x14ac:dyDescent="0.25">
      <c r="A65" s="4" t="s">
        <v>17</v>
      </c>
      <c r="B65" s="27"/>
      <c r="C65" s="272" t="s">
        <v>139</v>
      </c>
      <c r="D65" s="268"/>
      <c r="E65" s="269"/>
      <c r="F65" s="270"/>
      <c r="G65" s="271"/>
      <c r="H65" s="27"/>
    </row>
    <row r="66" spans="1:8" s="7" customFormat="1" ht="13.8" x14ac:dyDescent="0.25">
      <c r="A66" s="8" t="s">
        <v>19</v>
      </c>
      <c r="B66" s="27"/>
      <c r="C66" s="149" t="s">
        <v>48</v>
      </c>
      <c r="D66" s="44"/>
      <c r="E66" s="248" t="s">
        <v>58</v>
      </c>
      <c r="F66" s="68" t="s">
        <v>54</v>
      </c>
      <c r="G66" s="116" t="s">
        <v>54</v>
      </c>
      <c r="H66" s="27"/>
    </row>
    <row r="67" spans="1:8" s="7" customFormat="1" ht="13.8" x14ac:dyDescent="0.25">
      <c r="A67" s="4" t="s">
        <v>30</v>
      </c>
      <c r="B67" s="27"/>
      <c r="C67" s="216" t="s">
        <v>402</v>
      </c>
      <c r="D67" s="45"/>
      <c r="E67" s="322">
        <v>19.399999999999999</v>
      </c>
      <c r="F67" s="456">
        <v>28.3</v>
      </c>
      <c r="G67" s="321">
        <v>35.4</v>
      </c>
      <c r="H67" s="27"/>
    </row>
    <row r="68" spans="1:8" s="7" customFormat="1" ht="13.8" x14ac:dyDescent="0.25">
      <c r="A68" s="4"/>
      <c r="B68" s="27"/>
      <c r="C68" s="149" t="s">
        <v>49</v>
      </c>
      <c r="D68" s="45"/>
      <c r="E68" s="322">
        <v>62</v>
      </c>
      <c r="F68" s="247">
        <v>60</v>
      </c>
      <c r="G68" s="321">
        <v>57</v>
      </c>
      <c r="H68" s="27"/>
    </row>
    <row r="69" spans="1:8" s="7" customFormat="1" ht="13.8" x14ac:dyDescent="0.25">
      <c r="A69" s="4"/>
      <c r="B69" s="27"/>
      <c r="C69" s="149" t="s">
        <v>42</v>
      </c>
      <c r="D69" s="45"/>
      <c r="E69" s="322" t="s">
        <v>54</v>
      </c>
      <c r="F69" s="247" t="s">
        <v>55</v>
      </c>
      <c r="G69" s="321" t="s">
        <v>59</v>
      </c>
      <c r="H69" s="27"/>
    </row>
    <row r="70" spans="1:8" s="7" customFormat="1" ht="15" customHeight="1" thickBot="1" x14ac:dyDescent="0.3">
      <c r="A70" s="4"/>
      <c r="B70" s="27"/>
      <c r="C70" s="189" t="s">
        <v>403</v>
      </c>
      <c r="D70" s="128"/>
      <c r="E70" s="476">
        <v>2</v>
      </c>
      <c r="F70" s="476">
        <v>3</v>
      </c>
      <c r="G70" s="476">
        <v>11</v>
      </c>
      <c r="H70" s="27"/>
    </row>
    <row r="71" spans="1:8" s="7" customFormat="1" ht="15" customHeight="1" x14ac:dyDescent="0.25">
      <c r="A71" s="4"/>
      <c r="B71" s="27"/>
      <c r="C71" s="219"/>
      <c r="D71" s="57"/>
      <c r="E71" s="220"/>
      <c r="F71" s="221"/>
      <c r="G71" s="221"/>
      <c r="H71" s="27"/>
    </row>
    <row r="72" spans="1:8" s="7" customFormat="1" ht="27" customHeight="1" x14ac:dyDescent="0.25">
      <c r="A72" s="4"/>
      <c r="B72" s="27"/>
      <c r="C72" s="460" t="s">
        <v>145</v>
      </c>
      <c r="D72" s="460"/>
      <c r="E72" s="460"/>
      <c r="F72" s="460"/>
      <c r="G72" s="460"/>
      <c r="H72" s="27"/>
    </row>
    <row r="73" spans="1:8" s="12" customFormat="1" ht="15" customHeight="1" x14ac:dyDescent="0.25">
      <c r="A73" s="4"/>
    </row>
    <row r="74" spans="1:8" s="12" customFormat="1" ht="15" hidden="1" customHeight="1" x14ac:dyDescent="0.25">
      <c r="A74" s="4"/>
    </row>
    <row r="75" spans="1:8" s="12" customFormat="1" ht="15" hidden="1" customHeight="1" x14ac:dyDescent="0.25">
      <c r="A75" s="4"/>
    </row>
    <row r="76" spans="1:8" s="12" customFormat="1" ht="15" hidden="1" customHeight="1" x14ac:dyDescent="0.25">
      <c r="A76" s="4"/>
    </row>
    <row r="77" spans="1:8" s="12" customFormat="1" ht="15" hidden="1" customHeight="1" x14ac:dyDescent="0.25">
      <c r="A77" s="4"/>
    </row>
    <row r="78" spans="1:8" s="12" customFormat="1" ht="15" hidden="1" customHeight="1" x14ac:dyDescent="0.25">
      <c r="A78" s="4"/>
    </row>
    <row r="79" spans="1:8" s="12" customFormat="1" ht="15" hidden="1" customHeight="1" x14ac:dyDescent="0.25">
      <c r="A79" s="4"/>
    </row>
    <row r="80" spans="1:8" s="12" customFormat="1" ht="15" hidden="1" customHeight="1" x14ac:dyDescent="0.25">
      <c r="A80" s="4"/>
    </row>
    <row r="81" spans="1:2" s="12" customFormat="1" ht="15" hidden="1" customHeight="1" x14ac:dyDescent="0.25">
      <c r="A81" s="4"/>
    </row>
    <row r="82" spans="1:2" s="12" customFormat="1" ht="15" hidden="1" customHeight="1" x14ac:dyDescent="0.25">
      <c r="A82" s="4"/>
    </row>
    <row r="83" spans="1:2" s="12" customFormat="1" ht="15" hidden="1" customHeight="1" x14ac:dyDescent="0.25">
      <c r="A83" s="4"/>
    </row>
    <row r="84" spans="1:2" s="12" customFormat="1" ht="15" hidden="1" customHeight="1" x14ac:dyDescent="0.25">
      <c r="A84" s="4"/>
    </row>
    <row r="85" spans="1:2" s="12" customFormat="1" ht="15" hidden="1" customHeight="1" x14ac:dyDescent="0.25">
      <c r="A85" s="4"/>
    </row>
    <row r="86" spans="1:2" s="12" customFormat="1" ht="15" hidden="1" customHeight="1" x14ac:dyDescent="0.25">
      <c r="A86" s="4"/>
    </row>
    <row r="87" spans="1:2" s="12" customFormat="1" ht="15" hidden="1" customHeight="1" x14ac:dyDescent="0.25">
      <c r="A87" s="4"/>
    </row>
    <row r="88" spans="1:2" s="12" customFormat="1" ht="15" hidden="1" customHeight="1" x14ac:dyDescent="0.25">
      <c r="A88" s="4"/>
      <c r="B88" s="14"/>
    </row>
    <row r="89" spans="1:2" s="12" customFormat="1" ht="15" hidden="1" customHeight="1" x14ac:dyDescent="0.25">
      <c r="A89" s="4"/>
      <c r="B89" s="14"/>
    </row>
    <row r="90" spans="1:2" s="12" customFormat="1" ht="15" hidden="1" customHeight="1" x14ac:dyDescent="0.25">
      <c r="A90" s="4"/>
      <c r="B90" s="14"/>
    </row>
    <row r="91" spans="1:2" s="12" customFormat="1" ht="15" hidden="1" customHeight="1" x14ac:dyDescent="0.25">
      <c r="A91" s="4"/>
      <c r="B91" s="18"/>
    </row>
    <row r="92" spans="1:2" s="12" customFormat="1" ht="15" hidden="1" customHeight="1" x14ac:dyDescent="0.25">
      <c r="A92" s="4"/>
      <c r="B92" s="18"/>
    </row>
    <row r="93" spans="1:2" s="12" customFormat="1" ht="15" hidden="1" customHeight="1" x14ac:dyDescent="0.25">
      <c r="A93" s="4"/>
      <c r="B93" s="18"/>
    </row>
    <row r="94" spans="1:2" s="12" customFormat="1" ht="15" hidden="1" customHeight="1" x14ac:dyDescent="0.25">
      <c r="A94" s="4"/>
      <c r="B94" s="18"/>
    </row>
    <row r="95" spans="1:2" s="12" customFormat="1" ht="15" hidden="1" customHeight="1" x14ac:dyDescent="0.25">
      <c r="A95" s="4"/>
      <c r="B95" s="18"/>
    </row>
    <row r="96" spans="1:2" s="12" customFormat="1" ht="15" hidden="1" customHeight="1" x14ac:dyDescent="0.25">
      <c r="A96" s="4"/>
      <c r="B96" s="18"/>
    </row>
    <row r="97" spans="1:5" s="12" customFormat="1" ht="15" hidden="1" customHeight="1" x14ac:dyDescent="0.25">
      <c r="A97" s="4"/>
      <c r="B97" s="18"/>
    </row>
    <row r="98" spans="1:5" s="12" customFormat="1" ht="15" hidden="1" customHeight="1" x14ac:dyDescent="0.25">
      <c r="A98" s="4"/>
      <c r="B98" s="18"/>
      <c r="E98" s="13"/>
    </row>
    <row r="99" spans="1:5" s="12" customFormat="1" ht="15" hidden="1" customHeight="1" x14ac:dyDescent="0.25">
      <c r="A99" s="4"/>
      <c r="B99" s="18"/>
      <c r="E99" s="13"/>
    </row>
    <row r="100" spans="1:5" s="12" customFormat="1" ht="15" hidden="1" customHeight="1" x14ac:dyDescent="0.25">
      <c r="A100" s="4"/>
      <c r="B100" s="18"/>
      <c r="C100" s="15"/>
      <c r="D100" s="15"/>
      <c r="E100" s="16"/>
    </row>
    <row r="101" spans="1:5" s="12" customFormat="1" ht="15" hidden="1" customHeight="1" x14ac:dyDescent="0.25">
      <c r="A101" s="4"/>
      <c r="B101" s="24"/>
      <c r="C101" s="11"/>
      <c r="D101" s="11"/>
      <c r="E101" s="13"/>
    </row>
    <row r="102" spans="1:5" s="12" customFormat="1" ht="15" hidden="1" customHeight="1" x14ac:dyDescent="0.25">
      <c r="A102" s="4"/>
      <c r="B102" s="24"/>
      <c r="C102" s="11"/>
      <c r="D102" s="11"/>
      <c r="E102" s="17"/>
    </row>
    <row r="103" spans="1:5" s="12" customFormat="1" ht="15" hidden="1" customHeight="1" x14ac:dyDescent="0.25">
      <c r="A103" s="4"/>
      <c r="B103" s="24"/>
      <c r="C103" s="19"/>
      <c r="D103" s="19"/>
      <c r="E103" s="17"/>
    </row>
    <row r="104" spans="1:5" s="12" customFormat="1" ht="15" hidden="1" customHeight="1" x14ac:dyDescent="0.25">
      <c r="A104" s="4"/>
      <c r="B104" s="24"/>
      <c r="C104" s="20"/>
      <c r="D104" s="20"/>
    </row>
    <row r="105" spans="1:5" s="12" customFormat="1" ht="15" hidden="1" customHeight="1" x14ac:dyDescent="0.25">
      <c r="A105" s="4"/>
      <c r="B105" s="14"/>
      <c r="C105" s="21"/>
      <c r="D105" s="21"/>
    </row>
    <row r="106" spans="1:5" s="12" customFormat="1" ht="15" hidden="1" customHeight="1" x14ac:dyDescent="0.25">
      <c r="A106" s="4"/>
      <c r="B106" s="14"/>
      <c r="C106" s="21"/>
      <c r="D106" s="21"/>
    </row>
    <row r="107" spans="1:5" s="12" customFormat="1" ht="15" hidden="1" customHeight="1" x14ac:dyDescent="0.25">
      <c r="A107" s="4"/>
      <c r="B107" s="14"/>
      <c r="C107" s="21"/>
      <c r="D107" s="21"/>
    </row>
    <row r="108" spans="1:5" s="12" customFormat="1" ht="15" hidden="1" customHeight="1" x14ac:dyDescent="0.25">
      <c r="A108" s="4"/>
      <c r="B108" s="14"/>
      <c r="C108" s="21"/>
      <c r="D108" s="21"/>
    </row>
    <row r="109" spans="1:5" s="12" customFormat="1" ht="15" hidden="1" customHeight="1" x14ac:dyDescent="0.25">
      <c r="A109" s="4"/>
      <c r="B109" s="14"/>
      <c r="C109" s="22"/>
      <c r="D109" s="22"/>
    </row>
    <row r="110" spans="1:5" s="12" customFormat="1" ht="15" hidden="1" customHeight="1" x14ac:dyDescent="0.25">
      <c r="A110" s="4"/>
      <c r="C110" s="10"/>
      <c r="D110" s="10"/>
    </row>
    <row r="111" spans="1:5" s="12" customFormat="1" ht="15" hidden="1" customHeight="1" x14ac:dyDescent="0.25">
      <c r="A111" s="4"/>
      <c r="C111" s="23"/>
      <c r="D111" s="23"/>
    </row>
    <row r="112" spans="1:5" s="12" customFormat="1" ht="15" hidden="1" customHeight="1" x14ac:dyDescent="0.25">
      <c r="A112" s="4"/>
      <c r="C112" s="22"/>
      <c r="D112" s="22"/>
    </row>
    <row r="113" spans="1:4" s="12" customFormat="1" ht="15" hidden="1" customHeight="1" x14ac:dyDescent="0.25">
      <c r="A113" s="4"/>
      <c r="C113" s="25"/>
      <c r="D113" s="25"/>
    </row>
    <row r="114" spans="1:4" s="12" customFormat="1" ht="15" hidden="1" customHeight="1" x14ac:dyDescent="0.25">
      <c r="A114" s="4"/>
      <c r="C114" s="25"/>
      <c r="D114" s="25"/>
    </row>
    <row r="115" spans="1:4" s="12" customFormat="1" ht="15" hidden="1" customHeight="1" x14ac:dyDescent="0.25">
      <c r="A115" s="4"/>
      <c r="C115" s="25"/>
      <c r="D115" s="25"/>
    </row>
    <row r="116" spans="1:4" s="12" customFormat="1" ht="15" hidden="1" customHeight="1" x14ac:dyDescent="0.25">
      <c r="A116" s="4"/>
      <c r="C116" s="13"/>
      <c r="D116" s="13"/>
    </row>
    <row r="117" spans="1:4" s="12" customFormat="1" ht="15" hidden="1" customHeight="1" x14ac:dyDescent="0.25">
      <c r="A117" s="4"/>
      <c r="C117" s="13"/>
      <c r="D117" s="13"/>
    </row>
    <row r="118" spans="1:4" s="12" customFormat="1" ht="15" hidden="1" customHeight="1" x14ac:dyDescent="0.25">
      <c r="A118" s="4"/>
      <c r="C118" s="13"/>
      <c r="D118" s="13"/>
    </row>
    <row r="119" spans="1:4" s="12" customFormat="1" ht="15" hidden="1" customHeight="1" x14ac:dyDescent="0.25">
      <c r="A119" s="4"/>
      <c r="C119" s="13"/>
      <c r="D119" s="13"/>
    </row>
    <row r="120" spans="1:4" s="12" customFormat="1" ht="15" hidden="1" customHeight="1" x14ac:dyDescent="0.25">
      <c r="A120" s="4"/>
      <c r="C120" s="17"/>
      <c r="D120" s="17"/>
    </row>
    <row r="121" spans="1:4" s="12" customFormat="1" ht="15" hidden="1" customHeight="1" x14ac:dyDescent="0.25">
      <c r="A121" s="4"/>
      <c r="C121" s="17"/>
      <c r="D121" s="17"/>
    </row>
    <row r="122" spans="1:4" s="12" customFormat="1" ht="15" hidden="1" customHeight="1" x14ac:dyDescent="0.25">
      <c r="A122" s="4"/>
    </row>
    <row r="123" spans="1:4" s="12" customFormat="1" ht="15" hidden="1" customHeight="1" x14ac:dyDescent="0.25">
      <c r="A123" s="4"/>
    </row>
    <row r="124" spans="1:4" s="12" customFormat="1" ht="15" hidden="1" customHeight="1" x14ac:dyDescent="0.25">
      <c r="A124" s="4"/>
    </row>
    <row r="125" spans="1:4" s="12" customFormat="1" ht="15" hidden="1" customHeight="1" x14ac:dyDescent="0.25">
      <c r="A125" s="4"/>
    </row>
    <row r="126" spans="1:4" s="12" customFormat="1" ht="15" hidden="1" customHeight="1" x14ac:dyDescent="0.25">
      <c r="A126" s="4"/>
    </row>
    <row r="127" spans="1:4" s="12" customFormat="1" ht="15" hidden="1" customHeight="1" x14ac:dyDescent="0.25">
      <c r="A127" s="4"/>
    </row>
    <row r="128" spans="1:4" s="12" customFormat="1" ht="15" hidden="1" customHeight="1" x14ac:dyDescent="0.25">
      <c r="A128" s="4"/>
    </row>
    <row r="129" spans="1:7" s="12" customFormat="1" ht="15" hidden="1" customHeight="1" x14ac:dyDescent="0.25">
      <c r="A129" s="4"/>
    </row>
    <row r="130" spans="1:7" s="12" customFormat="1" ht="15" hidden="1" customHeight="1" x14ac:dyDescent="0.25">
      <c r="A130" s="4"/>
    </row>
    <row r="131" spans="1:7" s="12" customFormat="1" ht="15" hidden="1" customHeight="1" x14ac:dyDescent="0.25">
      <c r="A131" s="4"/>
    </row>
    <row r="132" spans="1:7" s="12" customFormat="1" ht="15" hidden="1" customHeight="1" x14ac:dyDescent="0.25">
      <c r="A132" s="4"/>
    </row>
    <row r="133" spans="1:7" s="12" customFormat="1" ht="15" hidden="1" customHeight="1" x14ac:dyDescent="0.25">
      <c r="A133" s="4"/>
    </row>
    <row r="134" spans="1:7" s="12" customFormat="1" ht="15" hidden="1" customHeight="1" x14ac:dyDescent="0.25">
      <c r="A134" s="4"/>
    </row>
    <row r="135" spans="1:7" s="12" customFormat="1" ht="15" hidden="1" customHeight="1" x14ac:dyDescent="0.25">
      <c r="A135" s="4"/>
    </row>
    <row r="136" spans="1:7" s="12" customFormat="1" ht="15" hidden="1" customHeight="1" x14ac:dyDescent="0.25">
      <c r="A136" s="4"/>
    </row>
    <row r="137" spans="1:7" s="12" customFormat="1" ht="15" hidden="1" customHeight="1" x14ac:dyDescent="0.25">
      <c r="A137" s="4"/>
    </row>
    <row r="138" spans="1:7" s="12" customFormat="1" ht="15" hidden="1" customHeight="1" x14ac:dyDescent="0.25">
      <c r="A138" s="4"/>
      <c r="C138" s="4"/>
      <c r="D138" s="4"/>
      <c r="E138" s="4"/>
      <c r="F138" s="4"/>
      <c r="G138" s="4"/>
    </row>
    <row r="139" spans="1:7" s="12" customFormat="1" ht="15" hidden="1" customHeight="1" x14ac:dyDescent="0.25">
      <c r="A139" s="4"/>
      <c r="C139" s="4"/>
      <c r="D139" s="4"/>
      <c r="E139" s="4"/>
      <c r="F139" s="4"/>
      <c r="G139" s="4"/>
    </row>
    <row r="140" spans="1:7" ht="15" hidden="1" customHeight="1" x14ac:dyDescent="0.25"/>
    <row r="141" spans="1:7" ht="15" hidden="1" customHeight="1" x14ac:dyDescent="0.25"/>
    <row r="142" spans="1:7" ht="15" hidden="1" customHeight="1" x14ac:dyDescent="0.25"/>
    <row r="143" spans="1:7" ht="15" hidden="1" customHeight="1" x14ac:dyDescent="0.25"/>
    <row r="144" spans="1:7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</sheetData>
  <mergeCells count="1">
    <mergeCell ref="C72:G72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28"/>
  <sheetViews>
    <sheetView view="pageBreakPreview" topLeftCell="B1" zoomScale="70" zoomScaleNormal="85" zoomScaleSheetLayoutView="70" workbookViewId="0">
      <selection activeCell="D36" sqref="D36"/>
    </sheetView>
  </sheetViews>
  <sheetFormatPr defaultColWidth="0" defaultRowHeight="0" customHeight="1" zeroHeight="1" x14ac:dyDescent="0.25"/>
  <cols>
    <col min="1" max="1" width="13.19921875" style="4" hidden="1" customWidth="1"/>
    <col min="2" max="2" width="7.5" style="12" customWidth="1"/>
    <col min="3" max="3" width="2.69921875" style="4" bestFit="1" customWidth="1"/>
    <col min="4" max="4" width="44.19921875" style="205" customWidth="1"/>
    <col min="5" max="5" width="17.09765625" style="4" customWidth="1"/>
    <col min="6" max="6" width="17.59765625" style="4" customWidth="1"/>
    <col min="7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>
      <c r="C1" s="177"/>
    </row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194"/>
      <c r="E3" s="35"/>
      <c r="F3" s="35"/>
      <c r="G3" s="35"/>
    </row>
    <row r="4" spans="1:8" s="7" customFormat="1" ht="43.5" customHeight="1" x14ac:dyDescent="0.25">
      <c r="A4" s="3" t="s">
        <v>4</v>
      </c>
      <c r="B4" s="27"/>
      <c r="C4" s="462" t="s">
        <v>387</v>
      </c>
      <c r="D4" s="463"/>
      <c r="E4" s="143">
        <v>2020</v>
      </c>
      <c r="F4" s="144">
        <v>2019</v>
      </c>
      <c r="G4" s="145">
        <v>2018</v>
      </c>
      <c r="H4" s="27"/>
    </row>
    <row r="5" spans="1:8" s="7" customFormat="1" ht="15" customHeight="1" x14ac:dyDescent="0.25">
      <c r="A5" s="3"/>
      <c r="B5" s="27"/>
      <c r="C5" s="146" t="s">
        <v>51</v>
      </c>
      <c r="D5" s="208" t="s">
        <v>388</v>
      </c>
      <c r="E5" s="464" t="s">
        <v>389</v>
      </c>
      <c r="F5" s="465"/>
      <c r="G5" s="466"/>
      <c r="H5" s="27"/>
    </row>
    <row r="6" spans="1:8" ht="15" customHeight="1" x14ac:dyDescent="0.25">
      <c r="C6" s="206">
        <v>1</v>
      </c>
      <c r="D6" s="191" t="s">
        <v>320</v>
      </c>
      <c r="E6" s="209">
        <v>1</v>
      </c>
      <c r="F6" s="209">
        <v>1</v>
      </c>
      <c r="G6" s="212">
        <v>1</v>
      </c>
    </row>
    <row r="7" spans="1:8" ht="15" customHeight="1" x14ac:dyDescent="0.25">
      <c r="C7" s="206">
        <v>2</v>
      </c>
      <c r="D7" s="191" t="s">
        <v>313</v>
      </c>
      <c r="E7" s="209">
        <v>1</v>
      </c>
      <c r="F7" s="209">
        <v>1</v>
      </c>
      <c r="G7" s="212">
        <v>1</v>
      </c>
    </row>
    <row r="8" spans="1:8" ht="15" customHeight="1" x14ac:dyDescent="0.25">
      <c r="C8" s="207"/>
      <c r="D8" s="208" t="s">
        <v>93</v>
      </c>
      <c r="E8" s="229"/>
      <c r="F8" s="230"/>
      <c r="G8" s="231"/>
    </row>
    <row r="9" spans="1:8" ht="15" customHeight="1" x14ac:dyDescent="0.25">
      <c r="C9" s="206">
        <v>3</v>
      </c>
      <c r="D9" s="191" t="s">
        <v>314</v>
      </c>
      <c r="E9" s="209">
        <v>1</v>
      </c>
      <c r="F9" s="209">
        <v>1</v>
      </c>
      <c r="G9" s="212">
        <v>1</v>
      </c>
    </row>
    <row r="10" spans="1:8" ht="15" customHeight="1" x14ac:dyDescent="0.25">
      <c r="C10" s="206">
        <v>5</v>
      </c>
      <c r="D10" s="191" t="s">
        <v>315</v>
      </c>
      <c r="E10" s="209">
        <v>1</v>
      </c>
      <c r="F10" s="209">
        <v>1</v>
      </c>
      <c r="G10" s="212">
        <v>1</v>
      </c>
    </row>
    <row r="11" spans="1:8" ht="15" customHeight="1" x14ac:dyDescent="0.25">
      <c r="C11" s="206">
        <v>6</v>
      </c>
      <c r="D11" s="191" t="s">
        <v>316</v>
      </c>
      <c r="E11" s="210">
        <v>0.5</v>
      </c>
      <c r="F11" s="209">
        <v>0.5</v>
      </c>
      <c r="G11" s="212">
        <v>0.5</v>
      </c>
    </row>
    <row r="12" spans="1:8" ht="15" customHeight="1" x14ac:dyDescent="0.25">
      <c r="C12" s="207"/>
      <c r="D12" s="208" t="s">
        <v>119</v>
      </c>
      <c r="E12" s="229"/>
      <c r="F12" s="230"/>
      <c r="G12" s="231"/>
    </row>
    <row r="13" spans="1:8" ht="15" customHeight="1" x14ac:dyDescent="0.25">
      <c r="C13" s="206">
        <v>7</v>
      </c>
      <c r="D13" s="191" t="s">
        <v>317</v>
      </c>
      <c r="E13" s="209">
        <v>1</v>
      </c>
      <c r="F13" s="209">
        <v>1</v>
      </c>
      <c r="G13" s="212">
        <v>1</v>
      </c>
    </row>
    <row r="14" spans="1:8" ht="15" customHeight="1" x14ac:dyDescent="0.25">
      <c r="C14" s="206">
        <v>8</v>
      </c>
      <c r="D14" s="191" t="s">
        <v>318</v>
      </c>
      <c r="E14" s="209">
        <v>1</v>
      </c>
      <c r="F14" s="209">
        <v>1</v>
      </c>
      <c r="G14" s="212">
        <v>1</v>
      </c>
    </row>
    <row r="15" spans="1:8" ht="15" customHeight="1" x14ac:dyDescent="0.25">
      <c r="C15" s="206">
        <v>9</v>
      </c>
      <c r="D15" s="191" t="s">
        <v>319</v>
      </c>
      <c r="E15" s="209">
        <v>1</v>
      </c>
      <c r="F15" s="209">
        <v>1</v>
      </c>
      <c r="G15" s="212">
        <v>1</v>
      </c>
    </row>
    <row r="16" spans="1:8" ht="15" customHeight="1" x14ac:dyDescent="0.25">
      <c r="C16" s="206">
        <v>10</v>
      </c>
      <c r="D16" s="191" t="s">
        <v>321</v>
      </c>
      <c r="E16" s="209">
        <v>1</v>
      </c>
      <c r="F16" s="209">
        <v>1</v>
      </c>
      <c r="G16" s="212">
        <v>1</v>
      </c>
    </row>
    <row r="17" spans="2:8" ht="15" customHeight="1" x14ac:dyDescent="0.25">
      <c r="C17" s="206">
        <v>11</v>
      </c>
      <c r="D17" s="191" t="s">
        <v>322</v>
      </c>
      <c r="E17" s="209">
        <v>1</v>
      </c>
      <c r="F17" s="209">
        <v>1</v>
      </c>
      <c r="G17" s="212">
        <v>1</v>
      </c>
    </row>
    <row r="18" spans="2:8" ht="15" customHeight="1" x14ac:dyDescent="0.25">
      <c r="C18" s="206">
        <v>12</v>
      </c>
      <c r="D18" s="191" t="s">
        <v>323</v>
      </c>
      <c r="E18" s="209">
        <v>0.74990000000000001</v>
      </c>
      <c r="F18" s="209">
        <v>0.74990000000000001</v>
      </c>
      <c r="G18" s="212">
        <v>0.75</v>
      </c>
    </row>
    <row r="19" spans="2:8" ht="15" customHeight="1" x14ac:dyDescent="0.25">
      <c r="C19" s="206">
        <v>13</v>
      </c>
      <c r="D19" s="191" t="s">
        <v>384</v>
      </c>
      <c r="E19" s="209">
        <v>0</v>
      </c>
      <c r="F19" s="209">
        <v>1</v>
      </c>
      <c r="G19" s="212">
        <v>1</v>
      </c>
    </row>
    <row r="20" spans="2:8" ht="15" customHeight="1" x14ac:dyDescent="0.25">
      <c r="C20" s="206">
        <v>14</v>
      </c>
      <c r="D20" s="191" t="s">
        <v>60</v>
      </c>
      <c r="E20" s="312">
        <v>0.251</v>
      </c>
      <c r="F20" s="312">
        <v>0.251</v>
      </c>
      <c r="G20" s="313">
        <v>0.251</v>
      </c>
    </row>
    <row r="21" spans="2:8" ht="15" customHeight="1" x14ac:dyDescent="0.25">
      <c r="C21" s="206">
        <v>15</v>
      </c>
      <c r="D21" s="191" t="s">
        <v>324</v>
      </c>
      <c r="E21" s="209">
        <v>1</v>
      </c>
      <c r="F21" s="209">
        <v>1</v>
      </c>
      <c r="G21" s="212">
        <v>1</v>
      </c>
    </row>
    <row r="22" spans="2:8" s="88" customFormat="1" ht="15" customHeight="1" x14ac:dyDescent="0.25">
      <c r="B22" s="190"/>
      <c r="C22" s="206">
        <v>16</v>
      </c>
      <c r="D22" s="191" t="s">
        <v>325</v>
      </c>
      <c r="E22" s="209">
        <v>1</v>
      </c>
      <c r="F22" s="209">
        <v>1</v>
      </c>
      <c r="G22" s="212">
        <v>1</v>
      </c>
      <c r="H22" s="190"/>
    </row>
    <row r="23" spans="2:8" s="88" customFormat="1" ht="15" customHeight="1" x14ac:dyDescent="0.25">
      <c r="B23" s="190"/>
      <c r="C23" s="206">
        <v>17</v>
      </c>
      <c r="D23" s="191" t="s">
        <v>326</v>
      </c>
      <c r="E23" s="209">
        <v>0.5</v>
      </c>
      <c r="F23" s="209">
        <v>0.5</v>
      </c>
      <c r="G23" s="212">
        <v>0.5</v>
      </c>
      <c r="H23" s="190"/>
    </row>
    <row r="24" spans="2:8" s="88" customFormat="1" ht="15" customHeight="1" x14ac:dyDescent="0.25">
      <c r="B24" s="190"/>
      <c r="C24" s="206">
        <v>18</v>
      </c>
      <c r="D24" s="192" t="s">
        <v>327</v>
      </c>
      <c r="E24" s="209">
        <v>1</v>
      </c>
      <c r="F24" s="209">
        <v>1</v>
      </c>
      <c r="G24" s="212">
        <v>1</v>
      </c>
      <c r="H24" s="190"/>
    </row>
    <row r="25" spans="2:8" s="88" customFormat="1" ht="15" customHeight="1" x14ac:dyDescent="0.25">
      <c r="B25" s="190"/>
      <c r="C25" s="206">
        <v>19</v>
      </c>
      <c r="D25" s="191" t="s">
        <v>328</v>
      </c>
      <c r="E25" s="209">
        <v>1</v>
      </c>
      <c r="F25" s="209">
        <v>1</v>
      </c>
      <c r="G25" s="212">
        <v>1</v>
      </c>
      <c r="H25" s="190"/>
    </row>
    <row r="26" spans="2:8" s="88" customFormat="1" ht="15" customHeight="1" x14ac:dyDescent="0.25">
      <c r="B26" s="190"/>
      <c r="C26" s="206">
        <v>20</v>
      </c>
      <c r="D26" s="191" t="s">
        <v>329</v>
      </c>
      <c r="E26" s="209">
        <v>0.5</v>
      </c>
      <c r="F26" s="209">
        <v>0.5</v>
      </c>
      <c r="G26" s="212">
        <v>0.5</v>
      </c>
      <c r="H26" s="190"/>
    </row>
    <row r="27" spans="2:8" s="88" customFormat="1" ht="15" customHeight="1" x14ac:dyDescent="0.25">
      <c r="B27" s="190"/>
      <c r="C27" s="206">
        <v>21</v>
      </c>
      <c r="D27" s="191" t="s">
        <v>330</v>
      </c>
      <c r="E27" s="209">
        <v>0.5</v>
      </c>
      <c r="F27" s="209">
        <v>0.5</v>
      </c>
      <c r="G27" s="212">
        <v>0.5</v>
      </c>
      <c r="H27" s="190"/>
    </row>
    <row r="28" spans="2:8" s="88" customFormat="1" ht="15" customHeight="1" x14ac:dyDescent="0.25">
      <c r="B28" s="190"/>
      <c r="C28" s="206">
        <v>22</v>
      </c>
      <c r="D28" s="191" t="s">
        <v>331</v>
      </c>
      <c r="E28" s="209">
        <v>1</v>
      </c>
      <c r="F28" s="209">
        <v>1</v>
      </c>
      <c r="G28" s="212">
        <v>1</v>
      </c>
      <c r="H28" s="190"/>
    </row>
    <row r="29" spans="2:8" s="88" customFormat="1" ht="15" customHeight="1" x14ac:dyDescent="0.25">
      <c r="B29" s="190"/>
      <c r="C29" s="206">
        <v>23</v>
      </c>
      <c r="D29" s="191" t="s">
        <v>383</v>
      </c>
      <c r="E29" s="210">
        <v>0</v>
      </c>
      <c r="F29" s="209">
        <v>1</v>
      </c>
      <c r="G29" s="212">
        <v>1</v>
      </c>
      <c r="H29" s="190"/>
    </row>
    <row r="30" spans="2:8" s="88" customFormat="1" ht="15" customHeight="1" x14ac:dyDescent="0.25">
      <c r="B30" s="190"/>
      <c r="C30" s="206">
        <v>24</v>
      </c>
      <c r="D30" s="191" t="s">
        <v>332</v>
      </c>
      <c r="E30" s="210">
        <v>1</v>
      </c>
      <c r="F30" s="209">
        <v>1</v>
      </c>
      <c r="G30" s="212">
        <v>1</v>
      </c>
      <c r="H30" s="190"/>
    </row>
    <row r="31" spans="2:8" ht="15" customHeight="1" x14ac:dyDescent="0.25">
      <c r="C31" s="207"/>
      <c r="D31" s="208" t="s">
        <v>311</v>
      </c>
      <c r="E31" s="229"/>
      <c r="F31" s="230"/>
      <c r="G31" s="231"/>
    </row>
    <row r="32" spans="2:8" ht="15" customHeight="1" x14ac:dyDescent="0.25">
      <c r="C32" s="206">
        <v>25</v>
      </c>
      <c r="D32" s="191" t="s">
        <v>333</v>
      </c>
      <c r="E32" s="209">
        <v>1</v>
      </c>
      <c r="F32" s="209">
        <v>1</v>
      </c>
      <c r="G32" s="212">
        <v>1</v>
      </c>
    </row>
    <row r="33" spans="1:8" s="7" customFormat="1" ht="15" customHeight="1" x14ac:dyDescent="0.25">
      <c r="A33" s="1" t="s">
        <v>5</v>
      </c>
      <c r="B33" s="27"/>
      <c r="C33" s="206">
        <v>26</v>
      </c>
      <c r="D33" s="193" t="s">
        <v>334</v>
      </c>
      <c r="E33" s="209">
        <v>1</v>
      </c>
      <c r="F33" s="209">
        <v>1</v>
      </c>
      <c r="G33" s="212">
        <v>1</v>
      </c>
      <c r="H33" s="27"/>
    </row>
    <row r="34" spans="1:8" s="7" customFormat="1" ht="15" customHeight="1" x14ac:dyDescent="0.25">
      <c r="A34" s="4" t="s">
        <v>12</v>
      </c>
      <c r="B34" s="27"/>
      <c r="C34" s="206">
        <v>27</v>
      </c>
      <c r="D34" s="191" t="s">
        <v>335</v>
      </c>
      <c r="E34" s="209">
        <v>1</v>
      </c>
      <c r="F34" s="209">
        <v>1</v>
      </c>
      <c r="G34" s="212">
        <v>1</v>
      </c>
      <c r="H34" s="27"/>
    </row>
    <row r="35" spans="1:8" s="7" customFormat="1" ht="15" customHeight="1" x14ac:dyDescent="0.25">
      <c r="A35" s="4"/>
      <c r="B35" s="27"/>
      <c r="C35" s="206">
        <v>28</v>
      </c>
      <c r="D35" s="191" t="s">
        <v>336</v>
      </c>
      <c r="E35" s="209">
        <v>1</v>
      </c>
      <c r="F35" s="209">
        <v>1</v>
      </c>
      <c r="G35" s="212">
        <v>1</v>
      </c>
      <c r="H35" s="27"/>
    </row>
    <row r="36" spans="1:8" s="7" customFormat="1" ht="15" customHeight="1" x14ac:dyDescent="0.25">
      <c r="A36" s="4"/>
      <c r="B36" s="27"/>
      <c r="C36" s="206">
        <v>29</v>
      </c>
      <c r="D36" s="191" t="s">
        <v>337</v>
      </c>
      <c r="E36" s="232">
        <v>0.5</v>
      </c>
      <c r="F36" s="209">
        <v>0.5</v>
      </c>
      <c r="G36" s="212">
        <v>0.5</v>
      </c>
      <c r="H36" s="27"/>
    </row>
    <row r="37" spans="1:8" s="7" customFormat="1" ht="15" customHeight="1" x14ac:dyDescent="0.25">
      <c r="A37" s="4"/>
      <c r="B37" s="27"/>
      <c r="C37" s="206">
        <v>30</v>
      </c>
      <c r="D37" s="191" t="s">
        <v>382</v>
      </c>
      <c r="E37" s="232">
        <v>1</v>
      </c>
      <c r="F37" s="209">
        <v>1</v>
      </c>
      <c r="G37" s="212">
        <v>1</v>
      </c>
      <c r="H37" s="27"/>
    </row>
    <row r="38" spans="1:8" s="7" customFormat="1" ht="13.8" x14ac:dyDescent="0.25">
      <c r="A38" s="4"/>
      <c r="B38" s="27"/>
      <c r="C38" s="206">
        <v>31</v>
      </c>
      <c r="D38" s="193" t="s">
        <v>381</v>
      </c>
      <c r="E38" s="372">
        <v>1</v>
      </c>
      <c r="F38" s="373">
        <v>1</v>
      </c>
      <c r="G38" s="374">
        <v>1</v>
      </c>
      <c r="H38" s="27"/>
    </row>
    <row r="39" spans="1:8" s="7" customFormat="1" ht="15" customHeight="1" x14ac:dyDescent="0.25">
      <c r="A39" s="4"/>
      <c r="B39" s="27"/>
      <c r="C39" s="206">
        <v>32</v>
      </c>
      <c r="D39" s="191" t="s">
        <v>50</v>
      </c>
      <c r="E39" s="209">
        <v>1</v>
      </c>
      <c r="F39" s="209">
        <v>1</v>
      </c>
      <c r="G39" s="212">
        <v>1</v>
      </c>
      <c r="H39" s="27"/>
    </row>
    <row r="40" spans="1:8" s="7" customFormat="1" ht="15" customHeight="1" x14ac:dyDescent="0.25">
      <c r="A40" s="1" t="s">
        <v>5</v>
      </c>
      <c r="B40" s="27"/>
      <c r="C40" s="206">
        <v>33</v>
      </c>
      <c r="D40" s="191" t="s">
        <v>338</v>
      </c>
      <c r="E40" s="209">
        <v>1</v>
      </c>
      <c r="F40" s="209">
        <v>1</v>
      </c>
      <c r="G40" s="212">
        <v>1</v>
      </c>
      <c r="H40" s="27"/>
    </row>
    <row r="41" spans="1:8" s="7" customFormat="1" ht="15" customHeight="1" x14ac:dyDescent="0.25">
      <c r="A41" s="4" t="s">
        <v>12</v>
      </c>
      <c r="B41" s="27"/>
      <c r="C41" s="206">
        <v>34</v>
      </c>
      <c r="D41" s="191" t="s">
        <v>339</v>
      </c>
      <c r="E41" s="209">
        <v>1</v>
      </c>
      <c r="F41" s="209">
        <v>1</v>
      </c>
      <c r="G41" s="212">
        <v>1</v>
      </c>
      <c r="H41" s="27"/>
    </row>
    <row r="42" spans="1:8" s="7" customFormat="1" ht="15" customHeight="1" x14ac:dyDescent="0.25">
      <c r="A42" s="4" t="s">
        <v>13</v>
      </c>
      <c r="B42" s="27"/>
      <c r="C42" s="206">
        <v>35</v>
      </c>
      <c r="D42" s="193" t="s">
        <v>390</v>
      </c>
      <c r="E42" s="209">
        <v>1</v>
      </c>
      <c r="F42" s="209">
        <v>1</v>
      </c>
      <c r="G42" s="212">
        <v>1</v>
      </c>
      <c r="H42" s="27"/>
    </row>
    <row r="43" spans="1:8" s="7" customFormat="1" ht="15" customHeight="1" x14ac:dyDescent="0.25">
      <c r="A43" s="4" t="s">
        <v>14</v>
      </c>
      <c r="B43" s="27"/>
      <c r="C43" s="206">
        <v>36</v>
      </c>
      <c r="D43" s="191" t="s">
        <v>340</v>
      </c>
      <c r="E43" s="209">
        <v>1</v>
      </c>
      <c r="F43" s="209">
        <v>1</v>
      </c>
      <c r="G43" s="212">
        <v>1</v>
      </c>
      <c r="H43" s="27"/>
    </row>
    <row r="44" spans="1:8" s="7" customFormat="1" ht="15" customHeight="1" x14ac:dyDescent="0.25">
      <c r="A44" s="4" t="s">
        <v>15</v>
      </c>
      <c r="B44" s="27"/>
      <c r="C44" s="206">
        <v>37</v>
      </c>
      <c r="D44" s="191" t="s">
        <v>380</v>
      </c>
      <c r="E44" s="209">
        <v>1</v>
      </c>
      <c r="F44" s="209">
        <v>1</v>
      </c>
      <c r="G44" s="233">
        <v>1</v>
      </c>
      <c r="H44" s="27"/>
    </row>
    <row r="45" spans="1:8" s="7" customFormat="1" ht="13.8" x14ac:dyDescent="0.25">
      <c r="A45" s="4" t="s">
        <v>17</v>
      </c>
      <c r="B45" s="27"/>
      <c r="C45" s="368">
        <v>38</v>
      </c>
      <c r="D45" s="369" t="s">
        <v>312</v>
      </c>
      <c r="E45" s="370">
        <v>1</v>
      </c>
      <c r="F45" s="370">
        <v>1</v>
      </c>
      <c r="G45" s="371">
        <v>0</v>
      </c>
      <c r="H45" s="27"/>
    </row>
    <row r="46" spans="1:8" s="211" customFormat="1" ht="13.8" x14ac:dyDescent="0.25"/>
    <row r="47" spans="1:8" s="211" customFormat="1" ht="15.6" x14ac:dyDescent="0.25">
      <c r="D47" s="450" t="s">
        <v>398</v>
      </c>
    </row>
    <row r="48" spans="1:8" s="211" customFormat="1" ht="13.8" x14ac:dyDescent="0.25">
      <c r="D48" s="468" t="s">
        <v>386</v>
      </c>
      <c r="E48" s="468"/>
      <c r="F48" s="468"/>
      <c r="G48" s="468"/>
    </row>
    <row r="49" spans="1:7" s="211" customFormat="1" ht="15.6" x14ac:dyDescent="0.25">
      <c r="D49" s="224" t="s">
        <v>385</v>
      </c>
      <c r="E49" s="225"/>
      <c r="F49" s="225"/>
      <c r="G49" s="225"/>
    </row>
    <row r="50" spans="1:7" s="211" customFormat="1" ht="13.8" x14ac:dyDescent="0.25">
      <c r="D50" s="224"/>
      <c r="E50" s="225"/>
      <c r="F50" s="225"/>
      <c r="G50" s="225"/>
    </row>
    <row r="51" spans="1:7" s="211" customFormat="1" ht="29.55" hidden="1" customHeight="1" x14ac:dyDescent="0.25">
      <c r="D51" s="467"/>
      <c r="E51" s="467"/>
      <c r="F51" s="467"/>
      <c r="G51" s="467"/>
    </row>
    <row r="52" spans="1:7" s="211" customFormat="1" ht="13.8" x14ac:dyDescent="0.25"/>
    <row r="53" spans="1:7" s="12" customFormat="1" ht="15" customHeight="1" x14ac:dyDescent="0.25">
      <c r="A53" s="4"/>
      <c r="D53" s="28"/>
    </row>
    <row r="54" spans="1:7" s="12" customFormat="1" ht="15" hidden="1" customHeight="1" x14ac:dyDescent="0.25">
      <c r="A54" s="4"/>
      <c r="D54" s="28"/>
    </row>
    <row r="55" spans="1:7" s="12" customFormat="1" ht="15" hidden="1" customHeight="1" x14ac:dyDescent="0.25">
      <c r="A55" s="4"/>
      <c r="D55" s="28"/>
    </row>
    <row r="56" spans="1:7" s="12" customFormat="1" ht="15" hidden="1" customHeight="1" x14ac:dyDescent="0.25">
      <c r="A56" s="4"/>
      <c r="D56" s="28"/>
    </row>
    <row r="57" spans="1:7" s="12" customFormat="1" ht="15" hidden="1" customHeight="1" x14ac:dyDescent="0.25">
      <c r="A57" s="4"/>
      <c r="D57" s="28"/>
    </row>
    <row r="58" spans="1:7" s="12" customFormat="1" ht="15" hidden="1" customHeight="1" x14ac:dyDescent="0.25">
      <c r="A58" s="4"/>
      <c r="D58" s="28"/>
    </row>
    <row r="59" spans="1:7" s="12" customFormat="1" ht="15" hidden="1" customHeight="1" x14ac:dyDescent="0.25">
      <c r="A59" s="4"/>
      <c r="D59" s="28"/>
    </row>
    <row r="60" spans="1:7" s="12" customFormat="1" ht="15" hidden="1" customHeight="1" x14ac:dyDescent="0.25">
      <c r="A60" s="4"/>
      <c r="D60" s="28"/>
    </row>
    <row r="61" spans="1:7" s="12" customFormat="1" ht="15" hidden="1" customHeight="1" x14ac:dyDescent="0.25">
      <c r="A61" s="4"/>
      <c r="D61" s="28"/>
    </row>
    <row r="62" spans="1:7" s="12" customFormat="1" ht="15" hidden="1" customHeight="1" x14ac:dyDescent="0.25">
      <c r="A62" s="4"/>
      <c r="D62" s="28"/>
    </row>
    <row r="63" spans="1:7" s="12" customFormat="1" ht="15" hidden="1" customHeight="1" x14ac:dyDescent="0.25">
      <c r="A63" s="4"/>
      <c r="D63" s="28"/>
    </row>
    <row r="64" spans="1:7" s="12" customFormat="1" ht="15" hidden="1" customHeight="1" x14ac:dyDescent="0.25">
      <c r="A64" s="4"/>
      <c r="D64" s="28"/>
    </row>
    <row r="65" spans="1:5" s="12" customFormat="1" ht="15" hidden="1" customHeight="1" x14ac:dyDescent="0.25">
      <c r="A65" s="4"/>
      <c r="D65" s="28"/>
    </row>
    <row r="66" spans="1:5" s="12" customFormat="1" ht="15" hidden="1" customHeight="1" x14ac:dyDescent="0.25">
      <c r="A66" s="4"/>
      <c r="D66" s="28"/>
    </row>
    <row r="67" spans="1:5" s="12" customFormat="1" ht="15" hidden="1" customHeight="1" x14ac:dyDescent="0.25">
      <c r="A67" s="4"/>
      <c r="D67" s="28"/>
    </row>
    <row r="68" spans="1:5" s="12" customFormat="1" ht="15" hidden="1" customHeight="1" x14ac:dyDescent="0.25">
      <c r="A68" s="4"/>
      <c r="B68" s="14"/>
      <c r="D68" s="28"/>
    </row>
    <row r="69" spans="1:5" s="12" customFormat="1" ht="15" hidden="1" customHeight="1" x14ac:dyDescent="0.25">
      <c r="A69" s="4"/>
      <c r="B69" s="14"/>
      <c r="D69" s="28"/>
    </row>
    <row r="70" spans="1:5" s="12" customFormat="1" ht="15" hidden="1" customHeight="1" x14ac:dyDescent="0.25">
      <c r="A70" s="4"/>
      <c r="B70" s="14"/>
      <c r="D70" s="28"/>
    </row>
    <row r="71" spans="1:5" s="12" customFormat="1" ht="15" hidden="1" customHeight="1" x14ac:dyDescent="0.25">
      <c r="A71" s="4"/>
      <c r="B71" s="18"/>
      <c r="D71" s="28"/>
    </row>
    <row r="72" spans="1:5" s="12" customFormat="1" ht="15" hidden="1" customHeight="1" x14ac:dyDescent="0.25">
      <c r="A72" s="4"/>
      <c r="B72" s="18"/>
      <c r="D72" s="28"/>
    </row>
    <row r="73" spans="1:5" s="12" customFormat="1" ht="15" hidden="1" customHeight="1" x14ac:dyDescent="0.25">
      <c r="A73" s="4"/>
      <c r="B73" s="18"/>
      <c r="D73" s="28"/>
    </row>
    <row r="74" spans="1:5" s="12" customFormat="1" ht="15" hidden="1" customHeight="1" x14ac:dyDescent="0.25">
      <c r="A74" s="4"/>
      <c r="B74" s="18"/>
      <c r="D74" s="28"/>
    </row>
    <row r="75" spans="1:5" s="12" customFormat="1" ht="15" hidden="1" customHeight="1" x14ac:dyDescent="0.25">
      <c r="A75" s="4"/>
      <c r="B75" s="18"/>
      <c r="D75" s="28"/>
    </row>
    <row r="76" spans="1:5" s="12" customFormat="1" ht="15" hidden="1" customHeight="1" x14ac:dyDescent="0.25">
      <c r="A76" s="4"/>
      <c r="B76" s="18"/>
      <c r="D76" s="28"/>
    </row>
    <row r="77" spans="1:5" s="12" customFormat="1" ht="15" hidden="1" customHeight="1" x14ac:dyDescent="0.25">
      <c r="A77" s="4"/>
      <c r="B77" s="18"/>
      <c r="D77" s="28"/>
    </row>
    <row r="78" spans="1:5" s="12" customFormat="1" ht="15" hidden="1" customHeight="1" x14ac:dyDescent="0.25">
      <c r="A78" s="4"/>
      <c r="B78" s="18"/>
      <c r="D78" s="28"/>
      <c r="E78" s="13"/>
    </row>
    <row r="79" spans="1:5" s="12" customFormat="1" ht="15" hidden="1" customHeight="1" x14ac:dyDescent="0.25">
      <c r="A79" s="4"/>
      <c r="B79" s="18"/>
      <c r="D79" s="28"/>
      <c r="E79" s="13"/>
    </row>
    <row r="80" spans="1:5" s="12" customFormat="1" ht="15" hidden="1" customHeight="1" x14ac:dyDescent="0.25">
      <c r="A80" s="4"/>
      <c r="B80" s="18"/>
      <c r="C80" s="15"/>
      <c r="D80" s="195"/>
      <c r="E80" s="16"/>
    </row>
    <row r="81" spans="1:5" s="12" customFormat="1" ht="15" hidden="1" customHeight="1" x14ac:dyDescent="0.25">
      <c r="A81" s="4"/>
      <c r="B81" s="24"/>
      <c r="C81" s="11"/>
      <c r="D81" s="196"/>
      <c r="E81" s="13"/>
    </row>
    <row r="82" spans="1:5" s="12" customFormat="1" ht="15" hidden="1" customHeight="1" x14ac:dyDescent="0.25">
      <c r="A82" s="4"/>
      <c r="B82" s="24"/>
      <c r="C82" s="11"/>
      <c r="D82" s="196"/>
      <c r="E82" s="17"/>
    </row>
    <row r="83" spans="1:5" s="12" customFormat="1" ht="15" hidden="1" customHeight="1" x14ac:dyDescent="0.25">
      <c r="A83" s="4"/>
      <c r="B83" s="24"/>
      <c r="C83" s="19"/>
      <c r="D83" s="197"/>
      <c r="E83" s="17"/>
    </row>
    <row r="84" spans="1:5" s="12" customFormat="1" ht="15" hidden="1" customHeight="1" x14ac:dyDescent="0.25">
      <c r="A84" s="4"/>
      <c r="B84" s="24"/>
      <c r="C84" s="20"/>
      <c r="D84" s="198"/>
    </row>
    <row r="85" spans="1:5" s="12" customFormat="1" ht="15" hidden="1" customHeight="1" x14ac:dyDescent="0.25">
      <c r="A85" s="4"/>
      <c r="B85" s="14"/>
      <c r="C85" s="21"/>
      <c r="D85" s="199"/>
    </row>
    <row r="86" spans="1:5" s="12" customFormat="1" ht="15" hidden="1" customHeight="1" x14ac:dyDescent="0.25">
      <c r="A86" s="4"/>
      <c r="B86" s="14"/>
      <c r="C86" s="21"/>
      <c r="D86" s="199"/>
    </row>
    <row r="87" spans="1:5" s="12" customFormat="1" ht="15" hidden="1" customHeight="1" x14ac:dyDescent="0.25">
      <c r="A87" s="4"/>
      <c r="B87" s="14"/>
      <c r="C87" s="21"/>
      <c r="D87" s="199"/>
    </row>
    <row r="88" spans="1:5" s="12" customFormat="1" ht="15" hidden="1" customHeight="1" x14ac:dyDescent="0.25">
      <c r="A88" s="4"/>
      <c r="B88" s="14"/>
      <c r="C88" s="21"/>
      <c r="D88" s="199"/>
    </row>
    <row r="89" spans="1:5" s="12" customFormat="1" ht="15" hidden="1" customHeight="1" x14ac:dyDescent="0.25">
      <c r="A89" s="4"/>
      <c r="B89" s="14"/>
      <c r="C89" s="22"/>
      <c r="D89" s="200"/>
    </row>
    <row r="90" spans="1:5" s="12" customFormat="1" ht="15" hidden="1" customHeight="1" x14ac:dyDescent="0.25">
      <c r="A90" s="4"/>
      <c r="C90" s="10"/>
      <c r="D90" s="201"/>
    </row>
    <row r="91" spans="1:5" s="12" customFormat="1" ht="15" hidden="1" customHeight="1" x14ac:dyDescent="0.25">
      <c r="A91" s="4"/>
      <c r="C91" s="23"/>
      <c r="D91" s="202"/>
    </row>
    <row r="92" spans="1:5" s="12" customFormat="1" ht="15" hidden="1" customHeight="1" x14ac:dyDescent="0.25">
      <c r="A92" s="4"/>
      <c r="C92" s="22"/>
      <c r="D92" s="200"/>
    </row>
    <row r="93" spans="1:5" s="12" customFormat="1" ht="15" hidden="1" customHeight="1" x14ac:dyDescent="0.25">
      <c r="A93" s="4"/>
      <c r="C93" s="25"/>
      <c r="D93" s="203"/>
    </row>
    <row r="94" spans="1:5" s="12" customFormat="1" ht="15" hidden="1" customHeight="1" x14ac:dyDescent="0.25">
      <c r="A94" s="4"/>
      <c r="C94" s="25"/>
      <c r="D94" s="203"/>
    </row>
    <row r="95" spans="1:5" s="12" customFormat="1" ht="15" hidden="1" customHeight="1" x14ac:dyDescent="0.25">
      <c r="A95" s="4"/>
      <c r="C95" s="25"/>
      <c r="D95" s="203"/>
    </row>
    <row r="96" spans="1:5" s="12" customFormat="1" ht="15" hidden="1" customHeight="1" x14ac:dyDescent="0.25">
      <c r="A96" s="4"/>
      <c r="C96" s="13"/>
      <c r="D96" s="203"/>
    </row>
    <row r="97" spans="1:4" s="12" customFormat="1" ht="15" hidden="1" customHeight="1" x14ac:dyDescent="0.25">
      <c r="A97" s="4"/>
      <c r="C97" s="13"/>
      <c r="D97" s="203"/>
    </row>
    <row r="98" spans="1:4" s="12" customFormat="1" ht="15" hidden="1" customHeight="1" x14ac:dyDescent="0.25">
      <c r="A98" s="4"/>
      <c r="C98" s="13"/>
      <c r="D98" s="203"/>
    </row>
    <row r="99" spans="1:4" s="12" customFormat="1" ht="15" hidden="1" customHeight="1" x14ac:dyDescent="0.25">
      <c r="A99" s="4"/>
      <c r="C99" s="13"/>
      <c r="D99" s="203"/>
    </row>
    <row r="100" spans="1:4" s="12" customFormat="1" ht="15" hidden="1" customHeight="1" x14ac:dyDescent="0.25">
      <c r="A100" s="4"/>
      <c r="C100" s="17"/>
      <c r="D100" s="204"/>
    </row>
    <row r="101" spans="1:4" s="12" customFormat="1" ht="15" hidden="1" customHeight="1" x14ac:dyDescent="0.25">
      <c r="A101" s="4"/>
      <c r="C101" s="17"/>
      <c r="D101" s="204"/>
    </row>
    <row r="102" spans="1:4" s="12" customFormat="1" ht="15" hidden="1" customHeight="1" x14ac:dyDescent="0.25">
      <c r="A102" s="4"/>
      <c r="D102" s="28"/>
    </row>
    <row r="103" spans="1:4" s="12" customFormat="1" ht="15" hidden="1" customHeight="1" x14ac:dyDescent="0.25">
      <c r="A103" s="4"/>
      <c r="D103" s="28"/>
    </row>
    <row r="104" spans="1:4" s="12" customFormat="1" ht="15" hidden="1" customHeight="1" x14ac:dyDescent="0.25">
      <c r="A104" s="4"/>
      <c r="D104" s="28"/>
    </row>
    <row r="105" spans="1:4" s="12" customFormat="1" ht="15" hidden="1" customHeight="1" x14ac:dyDescent="0.25">
      <c r="A105" s="4"/>
      <c r="D105" s="28"/>
    </row>
    <row r="106" spans="1:4" s="12" customFormat="1" ht="15" hidden="1" customHeight="1" x14ac:dyDescent="0.25">
      <c r="A106" s="4"/>
      <c r="D106" s="28"/>
    </row>
    <row r="107" spans="1:4" s="12" customFormat="1" ht="15" hidden="1" customHeight="1" x14ac:dyDescent="0.25">
      <c r="A107" s="4"/>
      <c r="D107" s="28"/>
    </row>
    <row r="108" spans="1:4" s="12" customFormat="1" ht="15" hidden="1" customHeight="1" x14ac:dyDescent="0.25">
      <c r="A108" s="4"/>
      <c r="D108" s="28"/>
    </row>
    <row r="109" spans="1:4" s="12" customFormat="1" ht="15" hidden="1" customHeight="1" x14ac:dyDescent="0.25">
      <c r="A109" s="4"/>
      <c r="D109" s="28"/>
    </row>
    <row r="110" spans="1:4" s="12" customFormat="1" ht="15" hidden="1" customHeight="1" x14ac:dyDescent="0.25">
      <c r="A110" s="4"/>
      <c r="D110" s="28"/>
    </row>
    <row r="111" spans="1:4" s="12" customFormat="1" ht="15" hidden="1" customHeight="1" x14ac:dyDescent="0.25">
      <c r="A111" s="4"/>
      <c r="D111" s="28"/>
    </row>
    <row r="112" spans="1:4" s="12" customFormat="1" ht="15" hidden="1" customHeight="1" x14ac:dyDescent="0.25">
      <c r="A112" s="4"/>
      <c r="D112" s="28"/>
    </row>
    <row r="113" spans="1:7" s="12" customFormat="1" ht="15" hidden="1" customHeight="1" x14ac:dyDescent="0.25">
      <c r="A113" s="4"/>
      <c r="D113" s="28"/>
    </row>
    <row r="114" spans="1:7" s="12" customFormat="1" ht="15" hidden="1" customHeight="1" x14ac:dyDescent="0.25">
      <c r="A114" s="4"/>
      <c r="D114" s="28"/>
    </row>
    <row r="115" spans="1:7" s="12" customFormat="1" ht="15" hidden="1" customHeight="1" x14ac:dyDescent="0.25">
      <c r="A115" s="4"/>
      <c r="D115" s="28"/>
    </row>
    <row r="116" spans="1:7" s="12" customFormat="1" ht="15" hidden="1" customHeight="1" x14ac:dyDescent="0.25">
      <c r="A116" s="4"/>
      <c r="D116" s="28"/>
    </row>
    <row r="117" spans="1:7" s="12" customFormat="1" ht="15" hidden="1" customHeight="1" x14ac:dyDescent="0.25">
      <c r="A117" s="4"/>
      <c r="D117" s="28"/>
    </row>
    <row r="118" spans="1:7" s="12" customFormat="1" ht="15" hidden="1" customHeight="1" x14ac:dyDescent="0.25">
      <c r="A118" s="4"/>
      <c r="C118" s="4"/>
      <c r="D118" s="205"/>
      <c r="E118" s="4"/>
      <c r="F118" s="4"/>
      <c r="G118" s="4"/>
    </row>
    <row r="119" spans="1:7" s="12" customFormat="1" ht="15" hidden="1" customHeight="1" x14ac:dyDescent="0.25">
      <c r="A119" s="4"/>
      <c r="C119" s="4"/>
      <c r="D119" s="205"/>
      <c r="E119" s="4"/>
      <c r="F119" s="4"/>
      <c r="G119" s="4"/>
    </row>
    <row r="120" spans="1:7" s="12" customFormat="1" ht="15" hidden="1" customHeight="1" x14ac:dyDescent="0.25">
      <c r="A120" s="4"/>
      <c r="C120" s="4"/>
      <c r="D120" s="205"/>
      <c r="E120" s="4"/>
      <c r="F120" s="4"/>
      <c r="G120" s="4"/>
    </row>
    <row r="121" spans="1:7" s="12" customFormat="1" ht="15" hidden="1" customHeight="1" x14ac:dyDescent="0.25">
      <c r="A121" s="4"/>
      <c r="C121" s="4"/>
      <c r="D121" s="205"/>
      <c r="E121" s="4"/>
      <c r="F121" s="4"/>
      <c r="G121" s="4"/>
    </row>
    <row r="122" spans="1:7" s="12" customFormat="1" ht="15" hidden="1" customHeight="1" x14ac:dyDescent="0.25">
      <c r="A122" s="4"/>
      <c r="C122" s="4"/>
      <c r="D122" s="205"/>
      <c r="E122" s="4"/>
      <c r="F122" s="4"/>
      <c r="G122" s="4"/>
    </row>
    <row r="123" spans="1:7" s="12" customFormat="1" ht="15" hidden="1" customHeight="1" x14ac:dyDescent="0.25">
      <c r="A123" s="4"/>
      <c r="C123" s="4"/>
      <c r="D123" s="205"/>
      <c r="E123" s="4"/>
      <c r="F123" s="4"/>
      <c r="G123" s="4"/>
    </row>
    <row r="124" spans="1:7" s="12" customFormat="1" ht="15" hidden="1" customHeight="1" x14ac:dyDescent="0.25">
      <c r="A124" s="4"/>
      <c r="C124" s="4"/>
      <c r="D124" s="205"/>
      <c r="E124" s="4"/>
      <c r="F124" s="4"/>
      <c r="G124" s="4"/>
    </row>
    <row r="125" spans="1:7" s="12" customFormat="1" ht="15" hidden="1" customHeight="1" x14ac:dyDescent="0.25">
      <c r="A125" s="4"/>
      <c r="C125" s="4"/>
      <c r="D125" s="205"/>
      <c r="E125" s="4"/>
      <c r="F125" s="4"/>
      <c r="G125" s="4"/>
    </row>
    <row r="126" spans="1:7" s="12" customFormat="1" ht="15" hidden="1" customHeight="1" x14ac:dyDescent="0.25">
      <c r="A126" s="4"/>
      <c r="C126" s="4"/>
      <c r="D126" s="205"/>
      <c r="E126" s="4"/>
      <c r="F126" s="4"/>
      <c r="G126" s="4"/>
    </row>
    <row r="127" spans="1:7" s="12" customFormat="1" ht="15" hidden="1" customHeight="1" x14ac:dyDescent="0.25">
      <c r="A127" s="4"/>
      <c r="C127" s="4"/>
      <c r="D127" s="205"/>
      <c r="E127" s="4"/>
      <c r="F127" s="4"/>
      <c r="G127" s="4"/>
    </row>
    <row r="128" spans="1:7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</sheetData>
  <sortState ref="D14:D37">
    <sortCondition ref="D14"/>
  </sortState>
  <mergeCells count="4">
    <mergeCell ref="C4:D4"/>
    <mergeCell ref="E5:G5"/>
    <mergeCell ref="D51:G51"/>
    <mergeCell ref="D48:G48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Table of contents</vt:lpstr>
      <vt:lpstr>E_Environment</vt:lpstr>
      <vt:lpstr>S_Social</vt:lpstr>
      <vt:lpstr>G_Governance</vt:lpstr>
      <vt:lpstr>Economic indicators</vt:lpstr>
      <vt:lpstr>SIBUR structure</vt:lpstr>
      <vt:lpstr>E_Environment!_GoBack</vt:lpstr>
      <vt:lpstr>E_Environment!Область_печати</vt:lpstr>
      <vt:lpstr>'Economic indicators'!Область_печати</vt:lpstr>
      <vt:lpstr>G_Governance!Область_печати</vt:lpstr>
      <vt:lpstr>S_Social!Область_печати</vt:lpstr>
      <vt:lpstr>'SIBUR structure'!Область_печати</vt:lpstr>
      <vt:lpstr>'Table of contents'!Область_печати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Deloitte</dc:creator>
  <cp:lastModifiedBy>Клочкова Евгения Сергеевна</cp:lastModifiedBy>
  <dcterms:created xsi:type="dcterms:W3CDTF">2019-12-19T09:09:30Z</dcterms:created>
  <dcterms:modified xsi:type="dcterms:W3CDTF">2021-08-18T14:59:05Z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ash">
    <vt:lpwstr/>
  </property>
  <property fmtid="{D5CDD505-2E9C-101B-9397-08002B2CF9AE}" pid="3" name="Hide date">
    <vt:lpwstr/>
  </property>
  <property fmtid="{D5CDD505-2E9C-101B-9397-08002B2CF9AE}" pid="4" name="Classification">
    <vt:lpwstr>Confidential</vt:lpwstr>
  </property>
</Properties>
</file>